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sprawy\BIP\ewidencja zgłoszeń\"/>
    </mc:Choice>
  </mc:AlternateContent>
  <bookViews>
    <workbookView xWindow="0" yWindow="0" windowWidth="28800" windowHeight="12435" tabRatio="532"/>
  </bookViews>
  <sheets>
    <sheet name="wnioski zgłoszeń" sheetId="1" r:id="rId1"/>
    <sheet name="statystyka zgłoszeń" sheetId="5" state="hidden" r:id="rId2"/>
    <sheet name="dane" sheetId="2" state="hidden" r:id="rId3"/>
  </sheets>
  <definedNames>
    <definedName name="L_gminy">OFFSET(dane!$C$7,0,0,COUNTA(gminy6[gminy]),1)</definedName>
    <definedName name="L_rodzaj_zgł">OFFSET(dane!$B$7,0,0,COUNTA(rodzaj_zgł3[zgłoszenie dotyczy]),1)</definedName>
    <definedName name="L_sposób_zak">OFFSET(dane!$D$7,0,0,COUNTA(sposób_zak8[sposób zakończenia]),1)</definedName>
    <definedName name="_xlnm.Print_Area" localSheetId="1">'statystyka zgłoszeń'!$A$1:$O$27</definedName>
    <definedName name="rodzaj_tab6">#REF!</definedName>
    <definedName name="_xlnm.Print_Titles" localSheetId="0">'wnioski zgłoszeń'!$3:$3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38" i="1" l="1"/>
  <c r="M1162" i="1"/>
  <c r="M1167" i="1"/>
  <c r="M1170" i="1"/>
  <c r="M1181" i="1"/>
  <c r="M1182" i="1"/>
  <c r="M1183" i="1"/>
  <c r="M1200" i="1"/>
  <c r="M1209" i="1"/>
  <c r="K1012" i="1"/>
  <c r="M1097" i="1" l="1"/>
  <c r="M1211" i="1" l="1"/>
  <c r="M1212" i="1"/>
  <c r="M1213" i="1"/>
  <c r="M1214" i="1"/>
  <c r="M1215" i="1"/>
  <c r="M1216" i="1"/>
  <c r="M1217" i="1"/>
  <c r="M1218" i="1"/>
  <c r="M1219" i="1"/>
  <c r="M1210" i="1"/>
  <c r="M1208" i="1"/>
  <c r="M1207" i="1"/>
  <c r="M1204" i="1"/>
  <c r="M1064" i="1" l="1"/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4" i="1"/>
  <c r="M935" i="1"/>
  <c r="M936" i="1"/>
  <c r="M937" i="1"/>
  <c r="M938" i="1"/>
  <c r="M939" i="1"/>
  <c r="M942" i="1"/>
  <c r="M945" i="1"/>
  <c r="M946" i="1"/>
  <c r="M947" i="1"/>
  <c r="M948" i="1"/>
  <c r="M949" i="1"/>
  <c r="M951" i="1"/>
  <c r="M952" i="1"/>
  <c r="M953" i="1"/>
  <c r="M954" i="1"/>
  <c r="M955" i="1"/>
  <c r="M956" i="1"/>
  <c r="M957" i="1"/>
  <c r="M958" i="1"/>
  <c r="M959" i="1"/>
  <c r="M960" i="1"/>
  <c r="M961" i="1"/>
  <c r="M963" i="1"/>
  <c r="M964" i="1"/>
  <c r="M965" i="1"/>
  <c r="M966" i="1"/>
  <c r="M969" i="1"/>
  <c r="M970" i="1"/>
  <c r="M972" i="1"/>
  <c r="M973" i="1"/>
  <c r="M974" i="1"/>
  <c r="M975" i="1"/>
  <c r="M976" i="1"/>
  <c r="M979" i="1"/>
  <c r="M980" i="1"/>
  <c r="M982" i="1"/>
  <c r="M983" i="1"/>
  <c r="M984" i="1"/>
  <c r="M985" i="1"/>
  <c r="M986" i="1"/>
  <c r="M987" i="1"/>
  <c r="M988" i="1"/>
  <c r="M989" i="1"/>
  <c r="M991" i="1"/>
  <c r="M992" i="1"/>
  <c r="M993" i="1"/>
  <c r="M994" i="1"/>
  <c r="M997" i="1"/>
  <c r="M998" i="1"/>
  <c r="M999" i="1"/>
  <c r="M1001" i="1"/>
  <c r="M1003" i="1"/>
  <c r="M1004" i="1"/>
  <c r="M1005" i="1"/>
  <c r="M1006" i="1"/>
  <c r="M1007" i="1"/>
  <c r="M1009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40" i="1"/>
  <c r="M1041" i="1"/>
  <c r="M1042" i="1"/>
  <c r="M1043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5" i="1"/>
  <c r="M1066" i="1"/>
  <c r="M1068" i="1"/>
  <c r="M1069" i="1"/>
  <c r="M1070" i="1"/>
  <c r="M1071" i="1"/>
  <c r="M1072" i="1"/>
  <c r="M1073" i="1"/>
  <c r="M1074" i="1"/>
  <c r="M1076" i="1"/>
  <c r="M1077" i="1"/>
  <c r="M1079" i="1"/>
  <c r="M1080" i="1"/>
  <c r="M1081" i="1"/>
  <c r="M1082" i="1"/>
  <c r="M1084" i="1"/>
  <c r="M1085" i="1"/>
  <c r="M1086" i="1"/>
  <c r="M1087" i="1"/>
  <c r="M1090" i="1"/>
  <c r="M1092" i="1"/>
  <c r="M1093" i="1"/>
  <c r="M1094" i="1"/>
  <c r="M1095" i="1"/>
  <c r="M1098" i="1"/>
  <c r="M1100" i="1"/>
  <c r="M1101" i="1"/>
  <c r="M1102" i="1"/>
  <c r="M1103" i="1"/>
  <c r="M1104" i="1"/>
  <c r="M1105" i="1"/>
  <c r="M1106" i="1"/>
  <c r="M1107" i="1"/>
  <c r="M1108" i="1"/>
  <c r="M1110" i="1"/>
  <c r="M1113" i="1"/>
  <c r="M1115" i="1"/>
  <c r="M1116" i="1"/>
  <c r="M1117" i="1"/>
  <c r="M1118" i="1"/>
  <c r="M1119" i="1"/>
  <c r="M1120" i="1"/>
  <c r="M1121" i="1"/>
  <c r="M1131" i="1"/>
  <c r="M1144" i="1"/>
  <c r="M1145" i="1"/>
  <c r="M1146" i="1"/>
  <c r="M1147" i="1"/>
  <c r="M1148" i="1"/>
  <c r="M1149" i="1"/>
  <c r="M1151" i="1"/>
  <c r="M1152" i="1"/>
  <c r="M1153" i="1"/>
  <c r="M1154" i="1"/>
  <c r="M1156" i="1"/>
  <c r="M1157" i="1"/>
  <c r="M1158" i="1"/>
  <c r="M1159" i="1"/>
  <c r="M1160" i="1"/>
  <c r="M1163" i="1"/>
  <c r="M1164" i="1"/>
  <c r="M1165" i="1"/>
  <c r="M1166" i="1"/>
  <c r="M1168" i="1"/>
  <c r="M1169" i="1"/>
  <c r="M1171" i="1"/>
  <c r="M1172" i="1"/>
  <c r="M1173" i="1"/>
  <c r="M1174" i="1"/>
  <c r="M1175" i="1"/>
  <c r="M1176" i="1"/>
  <c r="M1177" i="1"/>
  <c r="M1178" i="1"/>
  <c r="M1179" i="1"/>
  <c r="M1180" i="1"/>
  <c r="M1184" i="1"/>
  <c r="M1185" i="1"/>
  <c r="M1189" i="1"/>
  <c r="M1190" i="1"/>
  <c r="M1191" i="1"/>
  <c r="M1193" i="1"/>
  <c r="M1194" i="1"/>
  <c r="M1196" i="1"/>
  <c r="M1197" i="1"/>
  <c r="M1198" i="1"/>
  <c r="M1202" i="1"/>
  <c r="K908" i="1"/>
  <c r="K923" i="1" l="1"/>
  <c r="A904" i="1" l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P491" i="1" l="1"/>
  <c r="P377" i="1" l="1"/>
  <c r="P301" i="1"/>
  <c r="K329" i="1" l="1"/>
  <c r="K330" i="1"/>
  <c r="K304" i="1" l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160" i="1" l="1"/>
  <c r="K250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180" i="1"/>
  <c r="K181" i="1"/>
  <c r="A299" i="1" l="1"/>
  <c r="K182" i="1"/>
  <c r="K183" i="1"/>
  <c r="A300" i="1" l="1"/>
  <c r="A301" i="1" l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159" i="1"/>
  <c r="K161" i="1"/>
  <c r="K162" i="1"/>
  <c r="K163" i="1"/>
  <c r="A302" i="1" l="1"/>
  <c r="A303" i="1" l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02" i="1"/>
  <c r="K103" i="1"/>
  <c r="K104" i="1"/>
  <c r="K105" i="1"/>
  <c r="K33" i="1"/>
  <c r="A304" i="1" l="1"/>
  <c r="A305" i="1" l="1"/>
  <c r="K2" i="1"/>
  <c r="K28" i="1"/>
  <c r="K29" i="1"/>
  <c r="K30" i="1"/>
  <c r="K31" i="1"/>
  <c r="K32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A306" i="1" l="1"/>
  <c r="I2" i="5"/>
  <c r="A307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D14" i="5" l="1"/>
  <c r="C14" i="5"/>
  <c r="A308" i="1"/>
  <c r="D24" i="5"/>
  <c r="D25" i="5"/>
  <c r="D23" i="5"/>
  <c r="D22" i="5"/>
  <c r="D21" i="5"/>
  <c r="D13" i="5"/>
  <c r="C13" i="5"/>
  <c r="C25" i="5"/>
  <c r="C23" i="5"/>
  <c r="C24" i="5"/>
  <c r="C21" i="5"/>
  <c r="C22" i="5"/>
  <c r="D20" i="5"/>
  <c r="C20" i="5"/>
  <c r="C7" i="5"/>
  <c r="C10" i="5"/>
  <c r="D4" i="5"/>
  <c r="C6" i="5"/>
  <c r="D9" i="5"/>
  <c r="D5" i="5"/>
  <c r="D12" i="5"/>
  <c r="D8" i="5"/>
  <c r="C4" i="5"/>
  <c r="C9" i="5"/>
  <c r="C5" i="5"/>
  <c r="D11" i="5"/>
  <c r="D7" i="5"/>
  <c r="C12" i="5"/>
  <c r="C8" i="5"/>
  <c r="D10" i="5"/>
  <c r="D6" i="5"/>
  <c r="C11" i="5"/>
  <c r="E14" i="5" l="1"/>
  <c r="D15" i="5"/>
  <c r="C15" i="5"/>
  <c r="A309" i="1"/>
  <c r="D26" i="5"/>
  <c r="E13" i="5"/>
  <c r="E12" i="5"/>
  <c r="E4" i="5"/>
  <c r="E9" i="5"/>
  <c r="E22" i="5"/>
  <c r="E6" i="5"/>
  <c r="E5" i="5"/>
  <c r="E24" i="5"/>
  <c r="E8" i="5"/>
  <c r="E23" i="5"/>
  <c r="E11" i="5"/>
  <c r="E10" i="5"/>
  <c r="E20" i="5"/>
  <c r="C26" i="5"/>
  <c r="E7" i="5"/>
  <c r="E21" i="5"/>
  <c r="E25" i="5"/>
  <c r="E15" i="5" l="1"/>
  <c r="A310" i="1"/>
  <c r="E26" i="5"/>
  <c r="D3" i="2"/>
  <c r="A311" i="1" l="1"/>
  <c r="C3" i="2"/>
  <c r="B3" i="2"/>
  <c r="A312" i="1" l="1"/>
  <c r="A313" i="1" l="1"/>
  <c r="A314" i="1" l="1"/>
  <c r="A315" i="1" l="1"/>
  <c r="A316" i="1" l="1"/>
  <c r="A317" i="1" l="1"/>
  <c r="A318" i="1" l="1"/>
  <c r="A319" i="1" l="1"/>
  <c r="A320" i="1" l="1"/>
  <c r="A321" i="1" l="1"/>
  <c r="A322" i="1" l="1"/>
  <c r="A323" i="1" l="1"/>
  <c r="A324" i="1" l="1"/>
  <c r="A325" i="1" l="1"/>
  <c r="A326" i="1" l="1"/>
  <c r="A327" i="1" l="1"/>
  <c r="A328" i="1" l="1"/>
  <c r="A329" i="1" s="1"/>
  <c r="A330" i="1" l="1"/>
  <c r="A331" i="1" s="1"/>
  <c r="A332" i="1" s="1"/>
  <c r="A333" i="1" s="1"/>
  <c r="A334" i="1" s="1"/>
  <c r="A335" i="1" s="1"/>
  <c r="A336" i="1" s="1"/>
  <c r="A337" i="1" s="1"/>
  <c r="A338" i="1" l="1"/>
  <c r="A339" i="1" l="1"/>
  <c r="A340" i="1" l="1"/>
  <c r="A341" i="1" l="1"/>
  <c r="A342" i="1" l="1"/>
  <c r="A343" i="1" l="1"/>
  <c r="A344" i="1" l="1"/>
  <c r="A345" i="1" l="1"/>
  <c r="A346" i="1" l="1"/>
  <c r="A347" i="1" l="1"/>
  <c r="A348" i="1" l="1"/>
  <c r="A349" i="1" l="1"/>
  <c r="A350" i="1" l="1"/>
  <c r="A351" i="1" l="1"/>
  <c r="A352" i="1" l="1"/>
  <c r="A353" i="1" l="1"/>
  <c r="A354" i="1" l="1"/>
  <c r="A355" i="1" l="1"/>
  <c r="A356" i="1" l="1"/>
  <c r="A357" i="1" l="1"/>
  <c r="A358" i="1" l="1"/>
  <c r="A359" i="1" l="1"/>
  <c r="A360" i="1" l="1"/>
  <c r="A361" i="1" l="1"/>
  <c r="A362" i="1" l="1"/>
  <c r="A363" i="1" l="1"/>
  <c r="A364" i="1" l="1"/>
  <c r="A365" i="1" l="1"/>
  <c r="A366" i="1" l="1"/>
  <c r="A367" i="1" l="1"/>
  <c r="A368" i="1" l="1"/>
  <c r="A369" i="1" l="1"/>
  <c r="A370" i="1" l="1"/>
  <c r="A371" i="1" l="1"/>
  <c r="A372" i="1" l="1"/>
  <c r="A373" i="1" l="1"/>
  <c r="A374" i="1" l="1"/>
  <c r="A375" i="1" l="1"/>
  <c r="A376" i="1" l="1"/>
  <c r="A377" i="1" l="1"/>
  <c r="A378" i="1" l="1"/>
  <c r="A379" i="1" l="1"/>
  <c r="A380" i="1" l="1"/>
  <c r="A381" i="1" l="1"/>
  <c r="A382" i="1" l="1"/>
  <c r="A383" i="1" l="1"/>
  <c r="A384" i="1" l="1"/>
  <c r="A385" i="1" l="1"/>
  <c r="A386" i="1" l="1"/>
  <c r="A387" i="1" l="1"/>
  <c r="A388" i="1" l="1"/>
  <c r="A389" i="1" l="1"/>
  <c r="A390" i="1" l="1"/>
  <c r="A391" i="1" l="1"/>
  <c r="A392" i="1" l="1"/>
  <c r="A393" i="1" l="1"/>
  <c r="A394" i="1" l="1"/>
  <c r="A395" i="1" l="1"/>
  <c r="A396" i="1" l="1"/>
  <c r="A397" i="1" l="1"/>
  <c r="A398" i="1" l="1"/>
  <c r="A399" i="1" l="1"/>
  <c r="A400" i="1" l="1"/>
  <c r="A401" i="1" l="1"/>
  <c r="A402" i="1" l="1"/>
  <c r="A403" i="1" l="1"/>
  <c r="A404" i="1" l="1"/>
  <c r="A405" i="1" l="1"/>
  <c r="A406" i="1" l="1"/>
  <c r="A407" i="1" l="1"/>
  <c r="A408" i="1" l="1"/>
  <c r="A409" i="1" l="1"/>
  <c r="A410" i="1" l="1"/>
  <c r="A411" i="1" l="1"/>
  <c r="A412" i="1" l="1"/>
  <c r="A413" i="1" l="1"/>
  <c r="A414" i="1" l="1"/>
  <c r="A415" i="1" l="1"/>
  <c r="A416" i="1" l="1"/>
  <c r="A417" i="1" l="1"/>
  <c r="A418" i="1" l="1"/>
  <c r="A419" i="1" l="1"/>
  <c r="A420" i="1" l="1"/>
  <c r="A421" i="1" l="1"/>
  <c r="A422" i="1" l="1"/>
  <c r="A423" i="1" l="1"/>
  <c r="A424" i="1" l="1"/>
  <c r="A425" i="1" l="1"/>
  <c r="A426" i="1" l="1"/>
  <c r="A427" i="1" l="1"/>
  <c r="A428" i="1" l="1"/>
  <c r="A429" i="1" l="1"/>
  <c r="A430" i="1" l="1"/>
  <c r="A431" i="1" l="1"/>
  <c r="A432" i="1" l="1"/>
  <c r="A433" i="1" l="1"/>
  <c r="A434" i="1" l="1"/>
  <c r="A435" i="1" l="1"/>
  <c r="A436" i="1" l="1"/>
  <c r="A437" i="1" l="1"/>
  <c r="A438" i="1" l="1"/>
  <c r="A439" i="1" l="1"/>
  <c r="A440" i="1" l="1"/>
  <c r="A441" i="1" l="1"/>
  <c r="A442" i="1" l="1"/>
  <c r="A443" i="1" l="1"/>
  <c r="A444" i="1" l="1"/>
  <c r="A445" i="1" l="1"/>
  <c r="A446" i="1" l="1"/>
  <c r="A447" i="1" l="1"/>
  <c r="A448" i="1" l="1"/>
  <c r="A449" i="1" l="1"/>
  <c r="A450" i="1" l="1"/>
  <c r="A451" i="1" l="1"/>
  <c r="A452" i="1" l="1"/>
  <c r="A453" i="1" l="1"/>
  <c r="A454" i="1" l="1"/>
  <c r="A455" i="1" l="1"/>
  <c r="A456" i="1" l="1"/>
  <c r="A457" i="1" l="1"/>
  <c r="A458" i="1" l="1"/>
  <c r="A459" i="1" l="1"/>
  <c r="A460" i="1" l="1"/>
  <c r="A461" i="1" l="1"/>
  <c r="A462" i="1" l="1"/>
  <c r="A463" i="1" l="1"/>
  <c r="A464" i="1" l="1"/>
  <c r="A465" i="1" l="1"/>
  <c r="A466" i="1" l="1"/>
  <c r="A467" i="1" l="1"/>
  <c r="A468" i="1" l="1"/>
  <c r="A469" i="1" l="1"/>
  <c r="A470" i="1" l="1"/>
  <c r="A471" i="1" l="1"/>
  <c r="A472" i="1" l="1"/>
  <c r="A473" i="1" l="1"/>
  <c r="A474" i="1" l="1"/>
  <c r="A475" i="1" l="1"/>
  <c r="A476" i="1" l="1"/>
  <c r="A477" i="1" l="1"/>
  <c r="A478" i="1" l="1"/>
  <c r="A479" i="1" l="1"/>
  <c r="A480" i="1" l="1"/>
  <c r="A481" i="1" l="1"/>
  <c r="A482" i="1" l="1"/>
  <c r="A483" i="1" l="1"/>
  <c r="A484" i="1" l="1"/>
  <c r="A485" i="1" l="1"/>
  <c r="A486" i="1" l="1"/>
  <c r="A487" i="1" l="1"/>
  <c r="A488" i="1" l="1"/>
  <c r="A489" i="1" l="1"/>
  <c r="A490" i="1" l="1"/>
  <c r="A491" i="1" l="1"/>
  <c r="A492" i="1" l="1"/>
  <c r="A493" i="1" l="1"/>
  <c r="A494" i="1" l="1"/>
  <c r="A495" i="1" l="1"/>
  <c r="A496" i="1" l="1"/>
  <c r="A497" i="1" l="1"/>
  <c r="A498" i="1" l="1"/>
  <c r="A499" i="1" l="1"/>
  <c r="A500" i="1" l="1"/>
  <c r="A501" i="1" l="1"/>
  <c r="A502" i="1" l="1"/>
  <c r="A503" i="1" l="1"/>
  <c r="A504" i="1" l="1"/>
  <c r="A505" i="1" l="1"/>
  <c r="A506" i="1" l="1"/>
  <c r="A507" i="1" l="1"/>
  <c r="A508" i="1" l="1"/>
  <c r="A509" i="1" l="1"/>
  <c r="A510" i="1" l="1"/>
  <c r="A511" i="1" l="1"/>
  <c r="A512" i="1" l="1"/>
  <c r="A513" i="1" l="1"/>
  <c r="A514" i="1" l="1"/>
  <c r="A515" i="1" l="1"/>
  <c r="A516" i="1" l="1"/>
  <c r="A517" i="1" l="1"/>
  <c r="A518" i="1" l="1"/>
  <c r="A519" i="1" l="1"/>
  <c r="A520" i="1" l="1"/>
  <c r="A521" i="1" l="1"/>
  <c r="A522" i="1" l="1"/>
  <c r="A523" i="1" l="1"/>
  <c r="A524" i="1" l="1"/>
  <c r="A525" i="1" l="1"/>
  <c r="A526" i="1" l="1"/>
  <c r="A527" i="1" l="1"/>
  <c r="A528" i="1" l="1"/>
  <c r="A529" i="1" l="1"/>
  <c r="A530" i="1" l="1"/>
  <c r="A531" i="1" l="1"/>
  <c r="A532" i="1" l="1"/>
  <c r="A533" i="1" l="1"/>
  <c r="A534" i="1" l="1"/>
  <c r="A535" i="1" l="1"/>
  <c r="A536" i="1" l="1"/>
  <c r="A537" i="1" l="1"/>
  <c r="A538" i="1" l="1"/>
  <c r="A539" i="1" l="1"/>
  <c r="A540" i="1" l="1"/>
  <c r="A541" i="1" l="1"/>
  <c r="A542" i="1" l="1"/>
  <c r="A543" i="1" l="1"/>
  <c r="A544" i="1" l="1"/>
  <c r="A545" i="1" l="1"/>
  <c r="A546" i="1" l="1"/>
  <c r="A547" i="1" l="1"/>
  <c r="A548" i="1" l="1"/>
  <c r="A549" i="1" l="1"/>
  <c r="A550" i="1" l="1"/>
  <c r="A551" i="1" l="1"/>
  <c r="A552" i="1" l="1"/>
  <c r="A553" i="1" l="1"/>
  <c r="A554" i="1" l="1"/>
  <c r="A555" i="1" l="1"/>
  <c r="A556" i="1" l="1"/>
  <c r="A557" i="1" l="1"/>
  <c r="A558" i="1" l="1"/>
  <c r="A559" i="1" l="1"/>
  <c r="A560" i="1" l="1"/>
  <c r="A561" i="1" l="1"/>
  <c r="A562" i="1" l="1"/>
  <c r="A563" i="1" l="1"/>
  <c r="A564" i="1" l="1"/>
  <c r="A565" i="1" l="1"/>
  <c r="A566" i="1" l="1"/>
  <c r="A567" i="1" l="1"/>
  <c r="A568" i="1" l="1"/>
  <c r="A569" i="1" l="1"/>
  <c r="A570" i="1" l="1"/>
  <c r="A571" i="1" l="1"/>
  <c r="A572" i="1" l="1"/>
  <c r="A573" i="1" l="1"/>
  <c r="A574" i="1" l="1"/>
  <c r="A575" i="1" l="1"/>
  <c r="A576" i="1" l="1"/>
  <c r="A577" i="1" l="1"/>
  <c r="A578" i="1" l="1"/>
  <c r="A579" i="1" l="1"/>
  <c r="A580" i="1" l="1"/>
  <c r="A581" i="1" l="1"/>
  <c r="A582" i="1" l="1"/>
  <c r="A583" i="1" l="1"/>
  <c r="A584" i="1" l="1"/>
  <c r="A585" i="1" l="1"/>
  <c r="A586" i="1" l="1"/>
  <c r="A587" i="1" l="1"/>
  <c r="A588" i="1" l="1"/>
  <c r="A589" i="1" l="1"/>
  <c r="A590" i="1" l="1"/>
  <c r="A591" i="1" l="1"/>
  <c r="A592" i="1" l="1"/>
  <c r="A593" i="1" l="1"/>
  <c r="A594" i="1" l="1"/>
  <c r="A595" i="1" l="1"/>
  <c r="A596" i="1" l="1"/>
  <c r="A597" i="1" l="1"/>
  <c r="A598" i="1" l="1"/>
  <c r="A599" i="1" l="1"/>
  <c r="A600" i="1" l="1"/>
  <c r="A601" i="1" l="1"/>
  <c r="A602" i="1" l="1"/>
  <c r="A603" i="1" l="1"/>
  <c r="A604" i="1" l="1"/>
  <c r="A605" i="1" l="1"/>
  <c r="A606" i="1" l="1"/>
  <c r="A607" i="1" l="1"/>
  <c r="A608" i="1" l="1"/>
  <c r="A609" i="1" l="1"/>
  <c r="A610" i="1" l="1"/>
  <c r="A611" i="1" l="1"/>
  <c r="A612" i="1" l="1"/>
  <c r="A613" i="1" l="1"/>
  <c r="A614" i="1" l="1"/>
  <c r="A615" i="1" l="1"/>
  <c r="A616" i="1" l="1"/>
  <c r="A617" i="1" l="1"/>
  <c r="A618" i="1" l="1"/>
  <c r="A619" i="1" l="1"/>
  <c r="A620" i="1" l="1"/>
  <c r="A621" i="1" l="1"/>
  <c r="A622" i="1" l="1"/>
  <c r="A623" i="1" l="1"/>
  <c r="A624" i="1" l="1"/>
  <c r="A625" i="1" l="1"/>
  <c r="A626" i="1" l="1"/>
  <c r="A627" i="1" l="1"/>
  <c r="A628" i="1" l="1"/>
  <c r="A629" i="1" l="1"/>
  <c r="A630" i="1" l="1"/>
  <c r="A631" i="1" l="1"/>
  <c r="A632" i="1" l="1"/>
  <c r="A633" i="1" l="1"/>
  <c r="A634" i="1" l="1"/>
  <c r="A635" i="1" l="1"/>
  <c r="A636" i="1" l="1"/>
  <c r="A637" i="1" l="1"/>
  <c r="A638" i="1" l="1"/>
  <c r="A639" i="1" s="1"/>
  <c r="A640" i="1" l="1"/>
  <c r="A641" i="1" l="1"/>
  <c r="A642" i="1" l="1"/>
  <c r="A643" i="1" l="1"/>
  <c r="A644" i="1" l="1"/>
  <c r="A645" i="1" l="1"/>
  <c r="A646" i="1" l="1"/>
  <c r="A647" i="1" l="1"/>
  <c r="A648" i="1" l="1"/>
  <c r="A649" i="1" l="1"/>
  <c r="A650" i="1" l="1"/>
  <c r="A651" i="1" l="1"/>
  <c r="A652" i="1" l="1"/>
  <c r="A653" i="1" l="1"/>
  <c r="A654" i="1" l="1"/>
  <c r="A655" i="1" l="1"/>
  <c r="A656" i="1" l="1"/>
  <c r="A657" i="1" l="1"/>
  <c r="A658" i="1" l="1"/>
  <c r="A659" i="1" l="1"/>
  <c r="A660" i="1" l="1"/>
  <c r="A661" i="1" l="1"/>
  <c r="A662" i="1" l="1"/>
  <c r="A663" i="1" l="1"/>
  <c r="A664" i="1" l="1"/>
  <c r="A665" i="1" l="1"/>
  <c r="A666" i="1" l="1"/>
  <c r="A667" i="1" l="1"/>
  <c r="A668" i="1" l="1"/>
  <c r="A669" i="1" l="1"/>
  <c r="A670" i="1" l="1"/>
  <c r="A671" i="1" l="1"/>
  <c r="A672" i="1" l="1"/>
  <c r="A673" i="1" l="1"/>
  <c r="A674" i="1" l="1"/>
  <c r="A675" i="1" l="1"/>
  <c r="A676" i="1" l="1"/>
  <c r="A677" i="1" l="1"/>
  <c r="A678" i="1" l="1"/>
  <c r="A679" i="1" l="1"/>
  <c r="A680" i="1" l="1"/>
  <c r="A681" i="1" l="1"/>
  <c r="A682" i="1" l="1"/>
  <c r="A683" i="1" l="1"/>
  <c r="A684" i="1" l="1"/>
  <c r="A685" i="1" l="1"/>
  <c r="A686" i="1" l="1"/>
  <c r="A687" i="1" l="1"/>
  <c r="A688" i="1" l="1"/>
  <c r="A689" i="1" l="1"/>
  <c r="A690" i="1" l="1"/>
  <c r="A691" i="1" l="1"/>
  <c r="A692" i="1" l="1"/>
  <c r="A693" i="1" l="1"/>
  <c r="A694" i="1" l="1"/>
  <c r="A695" i="1" l="1"/>
  <c r="A696" i="1" l="1"/>
  <c r="A697" i="1" l="1"/>
  <c r="A698" i="1" l="1"/>
  <c r="A699" i="1" l="1"/>
  <c r="A700" i="1" l="1"/>
  <c r="A701" i="1" l="1"/>
  <c r="A702" i="1" l="1"/>
  <c r="A703" i="1" l="1"/>
  <c r="A704" i="1" l="1"/>
  <c r="A705" i="1" l="1"/>
  <c r="A706" i="1" l="1"/>
  <c r="A707" i="1" l="1"/>
  <c r="A708" i="1" l="1"/>
  <c r="A709" i="1" l="1"/>
  <c r="A710" i="1" l="1"/>
  <c r="A711" i="1" l="1"/>
  <c r="A712" i="1" l="1"/>
  <c r="A713" i="1" l="1"/>
  <c r="A714" i="1" l="1"/>
  <c r="A715" i="1" l="1"/>
  <c r="A716" i="1" l="1"/>
  <c r="A717" i="1" l="1"/>
  <c r="A718" i="1" l="1"/>
  <c r="A719" i="1" l="1"/>
  <c r="A720" i="1" l="1"/>
  <c r="A721" i="1" l="1"/>
  <c r="A722" i="1" l="1"/>
  <c r="A723" i="1" l="1"/>
  <c r="A724" i="1" l="1"/>
  <c r="A725" i="1" l="1"/>
  <c r="A726" i="1" l="1"/>
  <c r="A727" i="1" l="1"/>
  <c r="A728" i="1" l="1"/>
  <c r="A729" i="1" l="1"/>
  <c r="A730" i="1" l="1"/>
  <c r="A731" i="1" l="1"/>
  <c r="A732" i="1" l="1"/>
  <c r="A733" i="1" l="1"/>
  <c r="A734" i="1" l="1"/>
  <c r="A735" i="1" l="1"/>
  <c r="A736" i="1" l="1"/>
  <c r="A737" i="1" l="1"/>
  <c r="A738" i="1" l="1"/>
  <c r="A739" i="1" l="1"/>
  <c r="A740" i="1" l="1"/>
  <c r="A741" i="1" l="1"/>
  <c r="A742" i="1" l="1"/>
  <c r="A743" i="1" l="1"/>
  <c r="A744" i="1" l="1"/>
  <c r="A745" i="1" l="1"/>
  <c r="A746" i="1" l="1"/>
  <c r="A747" i="1" l="1"/>
  <c r="A748" i="1" l="1"/>
  <c r="A749" i="1" l="1"/>
  <c r="A750" i="1" l="1"/>
  <c r="A751" i="1" l="1"/>
  <c r="A752" i="1" l="1"/>
  <c r="A753" i="1" l="1"/>
  <c r="A754" i="1" l="1"/>
  <c r="A755" i="1" l="1"/>
  <c r="A756" i="1" l="1"/>
  <c r="A757" i="1" l="1"/>
  <c r="A758" i="1" l="1"/>
  <c r="A759" i="1" l="1"/>
  <c r="A760" i="1" l="1"/>
  <c r="A761" i="1" l="1"/>
  <c r="A762" i="1" l="1"/>
  <c r="A763" i="1" l="1"/>
  <c r="A764" i="1" l="1"/>
  <c r="A765" i="1" l="1"/>
  <c r="A766" i="1" l="1"/>
  <c r="A767" i="1" l="1"/>
  <c r="A768" i="1" l="1"/>
  <c r="A769" i="1" l="1"/>
  <c r="A770" i="1" l="1"/>
  <c r="A771" i="1" l="1"/>
  <c r="A772" i="1" l="1"/>
  <c r="A773" i="1" l="1"/>
  <c r="A774" i="1" l="1"/>
  <c r="A775" i="1" l="1"/>
  <c r="A776" i="1" l="1"/>
  <c r="A777" i="1" l="1"/>
  <c r="A778" i="1" l="1"/>
  <c r="A779" i="1" l="1"/>
  <c r="A780" i="1" l="1"/>
  <c r="A781" i="1" l="1"/>
  <c r="A782" i="1" l="1"/>
  <c r="A783" i="1" l="1"/>
  <c r="A784" i="1" l="1"/>
  <c r="A785" i="1" l="1"/>
  <c r="A786" i="1" l="1"/>
  <c r="A787" i="1" l="1"/>
  <c r="A788" i="1" l="1"/>
  <c r="A789" i="1" l="1"/>
  <c r="A790" i="1" l="1"/>
  <c r="A791" i="1" l="1"/>
  <c r="A792" i="1" l="1"/>
  <c r="A793" i="1" l="1"/>
  <c r="A794" i="1" l="1"/>
  <c r="A795" i="1" l="1"/>
  <c r="A796" i="1" l="1"/>
  <c r="A797" i="1" l="1"/>
  <c r="A798" i="1" l="1"/>
  <c r="A799" i="1" l="1"/>
  <c r="A800" i="1" l="1"/>
  <c r="A801" i="1" l="1"/>
  <c r="A802" i="1" l="1"/>
  <c r="A803" i="1" l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</calcChain>
</file>

<file path=xl/sharedStrings.xml><?xml version="1.0" encoding="utf-8"?>
<sst xmlns="http://schemas.openxmlformats.org/spreadsheetml/2006/main" count="8915" uniqueCount="2063">
  <si>
    <t>dziś :</t>
  </si>
  <si>
    <t>Lp.</t>
  </si>
  <si>
    <t>ID</t>
  </si>
  <si>
    <t>Nr kance- laryjny</t>
  </si>
  <si>
    <t>Data wpływu wniosku</t>
  </si>
  <si>
    <t>Rodzaj zgłoszenia</t>
  </si>
  <si>
    <t>Gmina</t>
  </si>
  <si>
    <t>Obręb miejsca zamierzenia</t>
  </si>
  <si>
    <t xml:space="preserve">Nr działki geodez. </t>
  </si>
  <si>
    <t>Data zakończenia sprawy</t>
  </si>
  <si>
    <t>Sposób zakończenia</t>
  </si>
  <si>
    <t>data przekazania do PODGiK</t>
  </si>
  <si>
    <t>AA</t>
  </si>
  <si>
    <t>WŚ</t>
  </si>
  <si>
    <t>Któtki opis sprawy
określenie obiektu / robót</t>
  </si>
  <si>
    <t>gminy</t>
  </si>
  <si>
    <t>sposób zakończenia</t>
  </si>
  <si>
    <t>budowa obiektu - art. 29 ust. 1</t>
  </si>
  <si>
    <t>Będzino</t>
  </si>
  <si>
    <t>brak sprzeciwu - zgłoszenie skuteczne</t>
  </si>
  <si>
    <t>tymczasowy obiekt - art. 29 ust. 1, pkt 12</t>
  </si>
  <si>
    <t>Biesiekierz</t>
  </si>
  <si>
    <t>decyzja sprzeciwu</t>
  </si>
  <si>
    <t>roboty budowlane - art. 29 ust. 2</t>
  </si>
  <si>
    <t>Bobolice</t>
  </si>
  <si>
    <t>rozbiórka obiektu - art. 31</t>
  </si>
  <si>
    <t>Manowo</t>
  </si>
  <si>
    <t>uchylenie decyzji sprzeciwu i umorzenie</t>
  </si>
  <si>
    <t>zmiana sposobu użytkowania - atr. 71</t>
  </si>
  <si>
    <t>Mielno</t>
  </si>
  <si>
    <t>Polanów</t>
  </si>
  <si>
    <t>decyzja umorzenie</t>
  </si>
  <si>
    <t>Sianów</t>
  </si>
  <si>
    <t>Świeszyno</t>
  </si>
  <si>
    <t>zgłoszenie dotyczy</t>
  </si>
  <si>
    <t>DANE</t>
  </si>
  <si>
    <t>AS</t>
  </si>
  <si>
    <t>KŻ</t>
  </si>
  <si>
    <t>tymczasowy obiekt budowlany</t>
  </si>
  <si>
    <t>77/1, 77/2</t>
  </si>
  <si>
    <t>AŁ</t>
  </si>
  <si>
    <t>EP</t>
  </si>
  <si>
    <t>w trakcie rozpatrywania</t>
  </si>
  <si>
    <t>Zgłoszenia wg ilość prowadzonych spraw przez osoby</t>
  </si>
  <si>
    <t>ogółem</t>
  </si>
  <si>
    <t>IN</t>
  </si>
  <si>
    <t>MS</t>
  </si>
  <si>
    <t>ŁD</t>
  </si>
  <si>
    <t>RAZEM :</t>
  </si>
  <si>
    <t>rozpatrzono</t>
  </si>
  <si>
    <t>stan na dzień:</t>
  </si>
  <si>
    <t>Wg  rodzaju trybu zgłoszenia</t>
  </si>
  <si>
    <t>rodzaj zgłoszenia</t>
  </si>
  <si>
    <t>Budynek gospodarczy</t>
  </si>
  <si>
    <t>Osieki</t>
  </si>
  <si>
    <t>tymczasowy kiosk gastronomiczny</t>
  </si>
  <si>
    <t>42/68</t>
  </si>
  <si>
    <t>tymczasowy pawilon handlowy</t>
  </si>
  <si>
    <t>tymczasowy obiekt handlowy</t>
  </si>
  <si>
    <t>tymczasowy punkt gastronomiczny</t>
  </si>
  <si>
    <t>tymczasowa wiata</t>
  </si>
  <si>
    <t>tymczasowy namiot handlowy</t>
  </si>
  <si>
    <t>42/67</t>
  </si>
  <si>
    <t>47/25</t>
  </si>
  <si>
    <t>255/1</t>
  </si>
  <si>
    <t>tymczasowy obiekt gastronomiczny</t>
  </si>
  <si>
    <t>mobilny domek tymczasowy</t>
  </si>
  <si>
    <t xml:space="preserve">tymczasowy obiekt </t>
  </si>
  <si>
    <t>przyłącze kablowe 0,4 kV</t>
  </si>
  <si>
    <t>54/18, 212/13, 214/2</t>
  </si>
  <si>
    <t>10 miejsc postojowych</t>
  </si>
  <si>
    <t>29/37</t>
  </si>
  <si>
    <t>401/66</t>
  </si>
  <si>
    <t>dwie wiaty wolnostojące</t>
  </si>
  <si>
    <t>Konikowo</t>
  </si>
  <si>
    <t>523/2</t>
  </si>
  <si>
    <t>w trakcie zaszeregowania</t>
  </si>
  <si>
    <t>hala namiotowa</t>
  </si>
  <si>
    <t>Krąg</t>
  </si>
  <si>
    <t>budynek gospodarczy</t>
  </si>
  <si>
    <t>Skwierzynka</t>
  </si>
  <si>
    <t>399/5</t>
  </si>
  <si>
    <t>wiata wolnostojąca i kontener</t>
  </si>
  <si>
    <t>Sarbinowo</t>
  </si>
  <si>
    <t>271/7</t>
  </si>
  <si>
    <t>Wiata ekspozycyjna dzieła artystycznego</t>
  </si>
  <si>
    <t>Unieście</t>
  </si>
  <si>
    <t>3/93</t>
  </si>
  <si>
    <t>Szczeglino</t>
  </si>
  <si>
    <t>199/2, 197, 92, 109, 138</t>
  </si>
  <si>
    <t>tymczasowy pawilon - wypożyczalnia sprzętu</t>
  </si>
  <si>
    <t>228/4</t>
  </si>
  <si>
    <t>wymiana pokrycia dachowego</t>
  </si>
  <si>
    <t>Iwęcino</t>
  </si>
  <si>
    <t>197/4</t>
  </si>
  <si>
    <t>altana ogrodowa</t>
  </si>
  <si>
    <t>Sucha Koszalińska</t>
  </si>
  <si>
    <t>remont budynku gospodarczego</t>
  </si>
  <si>
    <t>pomost rekreacyjny dł. 24 m szer 3 m pływający</t>
  </si>
  <si>
    <t>469/15</t>
  </si>
  <si>
    <t>Magazyn opakowań</t>
  </si>
  <si>
    <t>178/4</t>
  </si>
  <si>
    <t>371/25</t>
  </si>
  <si>
    <t>Stare Bielice</t>
  </si>
  <si>
    <t>289/3</t>
  </si>
  <si>
    <t>Warnino</t>
  </si>
  <si>
    <t>304/4</t>
  </si>
  <si>
    <t>304/3</t>
  </si>
  <si>
    <t>Cewlino</t>
  </si>
  <si>
    <t>wiata na drzewo</t>
  </si>
  <si>
    <t>276/30</t>
  </si>
  <si>
    <t>budowa przyłącza kablowego</t>
  </si>
  <si>
    <t>231/7 231/8 225</t>
  </si>
  <si>
    <t>data rozebrania obiektu tymczas.</t>
  </si>
  <si>
    <t>wymiana pokrycia dachu</t>
  </si>
  <si>
    <t>4/474</t>
  </si>
  <si>
    <t>Rozbiórka budynku gospodarczego-stodoły</t>
  </si>
  <si>
    <t>11/11</t>
  </si>
  <si>
    <t xml:space="preserve">Remont </t>
  </si>
  <si>
    <t>Świemino</t>
  </si>
  <si>
    <t>22/2</t>
  </si>
  <si>
    <t>44/1</t>
  </si>
  <si>
    <t>94/6</t>
  </si>
  <si>
    <t>76/1</t>
  </si>
  <si>
    <t>299/4, 298/3, 197/1</t>
  </si>
  <si>
    <t>wiata wolnostojąca</t>
  </si>
  <si>
    <t>824</t>
  </si>
  <si>
    <t>kontener, wiata</t>
  </si>
  <si>
    <t>Gąski</t>
  </si>
  <si>
    <t>przyłącze kanalizacji sanitarnej</t>
  </si>
  <si>
    <t>Bobolice, Chociwle</t>
  </si>
  <si>
    <t>276/2, 122</t>
  </si>
  <si>
    <t>oświetlenie hybrydowe</t>
  </si>
  <si>
    <t>przydomowa oczyszczalnia ścieków</t>
  </si>
  <si>
    <t>Gniazdowo</t>
  </si>
  <si>
    <t>85/9</t>
  </si>
  <si>
    <t>Sieciemin</t>
  </si>
  <si>
    <t>65</t>
  </si>
  <si>
    <t>4/63</t>
  </si>
  <si>
    <t>wiata</t>
  </si>
  <si>
    <t>Cybulino</t>
  </si>
  <si>
    <t xml:space="preserve">altana </t>
  </si>
  <si>
    <t>267/5</t>
  </si>
  <si>
    <t>budynek gospodarczy (kontener)</t>
  </si>
  <si>
    <t>Chłopy</t>
  </si>
  <si>
    <t>325</t>
  </si>
  <si>
    <t>11/4</t>
  </si>
  <si>
    <t>72</t>
  </si>
  <si>
    <t>budynek gospodarczy  (komórka)</t>
  </si>
  <si>
    <t>41/20</t>
  </si>
  <si>
    <t>przebudowa odcinka drogi wraz z utwardzeniem terenu przyległego</t>
  </si>
  <si>
    <t>Skibno</t>
  </si>
  <si>
    <t>1/16, 4/3, 10</t>
  </si>
  <si>
    <t>Mokre</t>
  </si>
  <si>
    <t>23/3</t>
  </si>
  <si>
    <t>wymiana pokrycia dachowego, wymiana stolarki okiennej, odnowienie elewacji</t>
  </si>
  <si>
    <t>nr 2 miasto Polanów</t>
  </si>
  <si>
    <t>62</t>
  </si>
  <si>
    <t>Budowa wiaty</t>
  </si>
  <si>
    <t>Podamirowo</t>
  </si>
  <si>
    <t>1/25</t>
  </si>
  <si>
    <t>Budynek gospodarczy z antresola</t>
  </si>
  <si>
    <t>Kładno</t>
  </si>
  <si>
    <t>4/32</t>
  </si>
  <si>
    <t>ogrodzenie działki</t>
  </si>
  <si>
    <t>Nowe Bielice</t>
  </si>
  <si>
    <t>36/76</t>
  </si>
  <si>
    <t>Dobrzyca, Smolne</t>
  </si>
  <si>
    <t>435,382,25/1</t>
  </si>
  <si>
    <t>przyłacze kablowe</t>
  </si>
  <si>
    <t>tymczasowy obiekt budowlany - gastronomia</t>
  </si>
  <si>
    <t>295/13</t>
  </si>
  <si>
    <t>Altana ogrodowa</t>
  </si>
  <si>
    <t>Mścice</t>
  </si>
  <si>
    <t>290/2</t>
  </si>
  <si>
    <t>Kretomino</t>
  </si>
  <si>
    <t>123/3, 123/11,231,130/2, 130/15</t>
  </si>
  <si>
    <t xml:space="preserve">Świeszyno, Niekłonice, Zegrze Pomorskie, Konikowo,Mierzym, Strzekęcino, Dunowo, Kurozwęcz, Giezkowo,  </t>
  </si>
  <si>
    <t>692/2,871/3, 246, 705/2, 202/22, 799/2; 160/66,152,78/29,108; 118/12; 93/4, 294/88, 415,296/3,106/3; 143/3;16/89;61/6;51/2;52/55;55;</t>
  </si>
  <si>
    <t>montaż gablot</t>
  </si>
  <si>
    <t>dobudowa budynku gospodarczego</t>
  </si>
  <si>
    <t>414/3</t>
  </si>
  <si>
    <t>198/20, 198/25, 198/16</t>
  </si>
  <si>
    <t>zmiana pokrycia dachowego</t>
  </si>
  <si>
    <t>36/1</t>
  </si>
  <si>
    <t>budowa 2 wiat</t>
  </si>
  <si>
    <t>14/3</t>
  </si>
  <si>
    <t>Rozbiórka budynku gospodarczego</t>
  </si>
  <si>
    <t>nr3</t>
  </si>
  <si>
    <t>47</t>
  </si>
  <si>
    <t>Budynki gospodarcze na potrzeby produkcji rolnej</t>
  </si>
  <si>
    <t>Słowienkowo</t>
  </si>
  <si>
    <t>45/1</t>
  </si>
  <si>
    <t>267/28</t>
  </si>
  <si>
    <t>Ocieplenie budynku mieszkalnego</t>
  </si>
  <si>
    <t>172/4</t>
  </si>
  <si>
    <t>rozbiórka stodoły
15x10 H=6 m</t>
  </si>
  <si>
    <t>Bukowo</t>
  </si>
  <si>
    <t>18</t>
  </si>
  <si>
    <t>Przyłącze kablowe 0,4kV</t>
  </si>
  <si>
    <t>190/5, 190/6, 190/8, 191/1, 191/2</t>
  </si>
  <si>
    <t>Kędzierzyn</t>
  </si>
  <si>
    <t>155/1, 297/56, 141/1, 139, 131/2, 132, 134/1</t>
  </si>
  <si>
    <t>Wiata rekreacyjna</t>
  </si>
  <si>
    <t>108/8</t>
  </si>
  <si>
    <t>utwardzenie terenu</t>
  </si>
  <si>
    <t>Niekłonice</t>
  </si>
  <si>
    <t>246</t>
  </si>
  <si>
    <t>obiekty małej architektury</t>
  </si>
  <si>
    <t>Niedalino</t>
  </si>
  <si>
    <t>7</t>
  </si>
  <si>
    <t>Remont budynku magazynowego</t>
  </si>
  <si>
    <t>Mscice</t>
  </si>
  <si>
    <t>281/2</t>
  </si>
  <si>
    <t>Rozbiórka dwóch budynków gospodarczych</t>
  </si>
  <si>
    <t>Wierzchomino</t>
  </si>
  <si>
    <t>42/3</t>
  </si>
  <si>
    <t>rozbiórka budynku gospodarczego</t>
  </si>
  <si>
    <t>Bedzinko</t>
  </si>
  <si>
    <t>8/2</t>
  </si>
  <si>
    <t>pzyłącze kablowe</t>
  </si>
  <si>
    <t>Dargiń</t>
  </si>
  <si>
    <t>185/2 404/1 164 166/1</t>
  </si>
  <si>
    <t>363/1</t>
  </si>
  <si>
    <t>wiata- deszczochron</t>
  </si>
  <si>
    <t>280</t>
  </si>
  <si>
    <t>wiata-deszczochron</t>
  </si>
  <si>
    <t>Nacław</t>
  </si>
  <si>
    <t>112</t>
  </si>
  <si>
    <t>54/1</t>
  </si>
  <si>
    <t>342/4</t>
  </si>
  <si>
    <t>tymczasowa hala magazynowa</t>
  </si>
  <si>
    <t>377/1</t>
  </si>
  <si>
    <t>Kotłowo</t>
  </si>
  <si>
    <t>7/16</t>
  </si>
  <si>
    <t>2909/P/15</t>
  </si>
  <si>
    <t>16/1</t>
  </si>
  <si>
    <t>wiata gospodarcza</t>
  </si>
  <si>
    <t>318</t>
  </si>
  <si>
    <t>rozbiórka stodoły</t>
  </si>
  <si>
    <t>46/02,22</t>
  </si>
  <si>
    <t>Chlebowo</t>
  </si>
  <si>
    <t>9</t>
  </si>
  <si>
    <t>Wyszewo</t>
  </si>
  <si>
    <t>293/4</t>
  </si>
  <si>
    <t>334</t>
  </si>
  <si>
    <t>przyłącze elektroenergetyczne</t>
  </si>
  <si>
    <t>dwa budynki gospoodarcze</t>
  </si>
  <si>
    <t>Porost</t>
  </si>
  <si>
    <t>253/25</t>
  </si>
  <si>
    <t>oświetlenie drogowe</t>
  </si>
  <si>
    <t>budynwek gospodarczy</t>
  </si>
  <si>
    <t>remont dachu na budynku gospodarczym</t>
  </si>
  <si>
    <t>Krytno</t>
  </si>
  <si>
    <t>88</t>
  </si>
  <si>
    <t>obr. 4 m.Polanów</t>
  </si>
  <si>
    <t>60 i 74</t>
  </si>
  <si>
    <t>30/7</t>
  </si>
  <si>
    <t>zadaszenie</t>
  </si>
  <si>
    <t>54/9</t>
  </si>
  <si>
    <t>47/20</t>
  </si>
  <si>
    <t>226/24</t>
  </si>
  <si>
    <t>przekazano wg właściwości</t>
  </si>
  <si>
    <t>chlewnia</t>
  </si>
  <si>
    <t>109/29</t>
  </si>
  <si>
    <t>Kleszcze</t>
  </si>
  <si>
    <t>brama</t>
  </si>
  <si>
    <t>6/41</t>
  </si>
  <si>
    <t>montaż sprzetu rekracyjnego i sportowego</t>
  </si>
  <si>
    <t>Zegrze Pomorskie, Strzekęcino, Dunowo, Kurozwęcz</t>
  </si>
  <si>
    <t>114, 1/23, 78/41, 66/19</t>
  </si>
  <si>
    <t>396/11</t>
  </si>
  <si>
    <t>wiata drewniana</t>
  </si>
  <si>
    <t>224/7</t>
  </si>
  <si>
    <t>pięc miejsc wypoczynkowych, lampy fotowoltaiczne</t>
  </si>
  <si>
    <t>demontaż pokrycia dachowego  zawierającego azbest</t>
  </si>
  <si>
    <t>74/16</t>
  </si>
  <si>
    <t>zmiana sposobu użytk. bud. rekreacji na jedn.</t>
  </si>
  <si>
    <t>329</t>
  </si>
  <si>
    <t>montaż instalacji fotowoltaicznej 8 kW</t>
  </si>
  <si>
    <t>Niegoszcz</t>
  </si>
  <si>
    <t>135/1</t>
  </si>
  <si>
    <t>Wymiana pokrycia dachowego budynku mieszkalnego</t>
  </si>
  <si>
    <t>Będzinko</t>
  </si>
  <si>
    <t>57/4</t>
  </si>
  <si>
    <t>Cetuń</t>
  </si>
  <si>
    <t>8/8</t>
  </si>
  <si>
    <t>remont lokali socjalnych</t>
  </si>
  <si>
    <t>Łozice Cegielnia</t>
  </si>
  <si>
    <t>115/13</t>
  </si>
  <si>
    <t>x</t>
  </si>
  <si>
    <t>411/7</t>
  </si>
  <si>
    <t>kiosk handlowy</t>
  </si>
  <si>
    <t>Mielenko</t>
  </si>
  <si>
    <t>63/22</t>
  </si>
  <si>
    <t xml:space="preserve">altana z wiatą </t>
  </si>
  <si>
    <t>235/44</t>
  </si>
  <si>
    <t>Parnowo</t>
  </si>
  <si>
    <t>67</t>
  </si>
  <si>
    <t>nr 6</t>
  </si>
  <si>
    <t>66/5</t>
  </si>
  <si>
    <t>Wymiana pokrycia dachowego</t>
  </si>
  <si>
    <t>Węgorzewo</t>
  </si>
  <si>
    <t>144/2</t>
  </si>
  <si>
    <t>Zmiana sposobu użytkowania bud. gospod. na mieszk.</t>
  </si>
  <si>
    <t>314/5</t>
  </si>
  <si>
    <t>548, 549, 559, 551</t>
  </si>
  <si>
    <t>nr 3</t>
  </si>
  <si>
    <t>sezonowy sklep nomopolowy</t>
  </si>
  <si>
    <t>9/61</t>
  </si>
  <si>
    <t>wymiana ścianek działowych, remont instalacji</t>
  </si>
  <si>
    <t>874/1</t>
  </si>
  <si>
    <t>dwa budynki gospodarcze</t>
  </si>
  <si>
    <t>Strzeżenice</t>
  </si>
  <si>
    <t>288/14</t>
  </si>
  <si>
    <t>przyłącze cieplne</t>
  </si>
  <si>
    <t>402/14, 402/13, 853/2</t>
  </si>
  <si>
    <t>Remont</t>
  </si>
  <si>
    <t>Wierciszewo</t>
  </si>
  <si>
    <t>234/3</t>
  </si>
  <si>
    <t>3757/P/15</t>
  </si>
  <si>
    <t>256/2</t>
  </si>
  <si>
    <t>wiatrołap</t>
  </si>
  <si>
    <t>179</t>
  </si>
  <si>
    <t>ogródek gastronomiczny</t>
  </si>
  <si>
    <t>45/27, 45/26</t>
  </si>
  <si>
    <t>160/53</t>
  </si>
  <si>
    <t>Bardzlino,Niedalino</t>
  </si>
  <si>
    <t>1/21</t>
  </si>
  <si>
    <t>obiekt małej gastronomii</t>
  </si>
  <si>
    <t>Mielno, ul. Wojska Polskiego</t>
  </si>
  <si>
    <t>900</t>
  </si>
  <si>
    <t>pawilon gastronomiczny- bar</t>
  </si>
  <si>
    <t>41/16</t>
  </si>
  <si>
    <t>209/1</t>
  </si>
  <si>
    <t>ogrodzenie działki, utwardzenie pow. Wiata</t>
  </si>
  <si>
    <t>Miłogoszcz</t>
  </si>
  <si>
    <t>3842/P/15</t>
  </si>
  <si>
    <t xml:space="preserve">wiata </t>
  </si>
  <si>
    <t>160/43</t>
  </si>
  <si>
    <t>rozbiórka dwóch budynków gospodarczych</t>
  </si>
  <si>
    <t>usunięcie kolizji - przebudowa odcinka sieci energetycznej</t>
  </si>
  <si>
    <t>439/1, 226/9, 215/1, 215/5, 226/6</t>
  </si>
  <si>
    <t>przyłącze energetyczne</t>
  </si>
  <si>
    <t>698/1, 186</t>
  </si>
  <si>
    <t>248/5</t>
  </si>
  <si>
    <t>punkt handlowy</t>
  </si>
  <si>
    <t>wiata handlowa</t>
  </si>
  <si>
    <t>230</t>
  </si>
  <si>
    <t>423/2</t>
  </si>
  <si>
    <t>Iwięcino</t>
  </si>
  <si>
    <t>412/19</t>
  </si>
  <si>
    <t>przyłącze telekomunikacyjne</t>
  </si>
  <si>
    <t>4/3</t>
  </si>
  <si>
    <t>wiata wolno stojąca</t>
  </si>
  <si>
    <t>307/23</t>
  </si>
  <si>
    <t>wymiana okien</t>
  </si>
  <si>
    <t>156/12</t>
  </si>
  <si>
    <t>przyłacze wodociagowe</t>
  </si>
  <si>
    <t>277/14,277/6</t>
  </si>
  <si>
    <t>94/5</t>
  </si>
  <si>
    <t>ogrodzenie</t>
  </si>
  <si>
    <t>235/12</t>
  </si>
  <si>
    <t>budowa altany ogrodowej</t>
  </si>
  <si>
    <t>392/7</t>
  </si>
  <si>
    <t>79/12</t>
  </si>
  <si>
    <t>Ogrodzenie</t>
  </si>
  <si>
    <t>Ratajki</t>
  </si>
  <si>
    <t>66</t>
  </si>
  <si>
    <t>Zmiana sposobu użytkowania garażu na galerię sztuki</t>
  </si>
  <si>
    <t>113/52</t>
  </si>
  <si>
    <t>Tatów</t>
  </si>
  <si>
    <t>32/2</t>
  </si>
  <si>
    <t>126/13</t>
  </si>
  <si>
    <t>podjazd dla osób niepełnosprawnych</t>
  </si>
  <si>
    <t>462/2</t>
  </si>
  <si>
    <t xml:space="preserve">Żydowo </t>
  </si>
  <si>
    <t>119/7</t>
  </si>
  <si>
    <t>557/18</t>
  </si>
  <si>
    <t>wymiana pokrycia dachowego i okien dachowych</t>
  </si>
  <si>
    <t>Rosnowo</t>
  </si>
  <si>
    <t>162</t>
  </si>
  <si>
    <t>namiot handlowy, dwie ksaety metalowe</t>
  </si>
  <si>
    <t>3/79</t>
  </si>
  <si>
    <t>kaseta metalowa z magazynkiem</t>
  </si>
  <si>
    <t>207/9</t>
  </si>
  <si>
    <t>docieplenie elewacji</t>
  </si>
  <si>
    <t>236</t>
  </si>
  <si>
    <t xml:space="preserve">Unieście </t>
  </si>
  <si>
    <t>751</t>
  </si>
  <si>
    <t>zmiana pokrycia dachowego na budynku mieszkalnym</t>
  </si>
  <si>
    <t>Sieranie</t>
  </si>
  <si>
    <t>139/11</t>
  </si>
  <si>
    <t>wiata garażowa, budynek gospodarczy</t>
  </si>
  <si>
    <t>887, 117/27</t>
  </si>
  <si>
    <t>budowa budynku gospodarczego</t>
  </si>
  <si>
    <t>Golęszczany</t>
  </si>
  <si>
    <t>332/3</t>
  </si>
  <si>
    <t>pomost pływający z platformą i trap drewniany</t>
  </si>
  <si>
    <t>wymiana pokrycia dachowego na budynku mieszkalno-oświatowym</t>
  </si>
  <si>
    <t>Rekowo</t>
  </si>
  <si>
    <t>145</t>
  </si>
  <si>
    <t>820/2</t>
  </si>
  <si>
    <t>Warblewo</t>
  </si>
  <si>
    <t>23</t>
  </si>
  <si>
    <t>Remont nawierzchni chodników w ul.świerczewskiego i Langiewicza</t>
  </si>
  <si>
    <t>60, 284</t>
  </si>
  <si>
    <t>AM</t>
  </si>
  <si>
    <t>wymiana ogrodzenia, wiata stalowa, przydomowa oczyszczalnia ścieków</t>
  </si>
  <si>
    <t>Ziębrze</t>
  </si>
  <si>
    <t>52</t>
  </si>
  <si>
    <t>Janowiec</t>
  </si>
  <si>
    <t>13/9</t>
  </si>
  <si>
    <t>8/13</t>
  </si>
  <si>
    <t>budynki gospodarcze, budynek mieszkalny</t>
  </si>
  <si>
    <t>154/2</t>
  </si>
  <si>
    <t>przyłącze wody i kanalizacji sanitarnej</t>
  </si>
  <si>
    <t>531/11, 531/13</t>
  </si>
  <si>
    <t>46/1</t>
  </si>
  <si>
    <t>wymiana pokrycia dachu z płyt azbestowo-cementowych</t>
  </si>
  <si>
    <t>113/10</t>
  </si>
  <si>
    <t>sezonowy punkt  handlowy</t>
  </si>
  <si>
    <t>749</t>
  </si>
  <si>
    <t>36/54</t>
  </si>
  <si>
    <t>235/50</t>
  </si>
  <si>
    <t>-</t>
  </si>
  <si>
    <t>Zegrze Pomorsike</t>
  </si>
  <si>
    <t>116/47</t>
  </si>
  <si>
    <t>257/1</t>
  </si>
  <si>
    <t>204/3</t>
  </si>
  <si>
    <t>wymiana pokrycia dachowego na 1/2 powierzchni dachu</t>
  </si>
  <si>
    <t>49</t>
  </si>
  <si>
    <t>Golica</t>
  </si>
  <si>
    <t>3</t>
  </si>
  <si>
    <t>32/1</t>
  </si>
  <si>
    <t>budowa altany wolnostojącej</t>
  </si>
  <si>
    <t>186/5</t>
  </si>
  <si>
    <t>budowa altany</t>
  </si>
  <si>
    <t>41/8</t>
  </si>
  <si>
    <t>Mierzym</t>
  </si>
  <si>
    <t>141/5</t>
  </si>
  <si>
    <t>286/21</t>
  </si>
  <si>
    <t>Rozbiórka stodoły</t>
  </si>
  <si>
    <t>Siaciemin</t>
  </si>
  <si>
    <t>82/4</t>
  </si>
  <si>
    <t>Remont elewacji</t>
  </si>
  <si>
    <t>nr 7</t>
  </si>
  <si>
    <t>178</t>
  </si>
  <si>
    <t>Rozbiórka kontenera technicznego</t>
  </si>
  <si>
    <t>Karnieszewice</t>
  </si>
  <si>
    <t>484/29</t>
  </si>
  <si>
    <t>Budowa budynku gospodarczego</t>
  </si>
  <si>
    <t>Szczsglino</t>
  </si>
  <si>
    <t>185</t>
  </si>
  <si>
    <t>Trzebień</t>
  </si>
  <si>
    <t>6/3</t>
  </si>
  <si>
    <t>wymiana pokrycia dachowego - azbest</t>
  </si>
  <si>
    <t>115/2</t>
  </si>
  <si>
    <t>nr 6 m.Sianów</t>
  </si>
  <si>
    <t>remont odcinka nawierzchni drogi gminnej</t>
  </si>
  <si>
    <t>189/3, 190/3, 193/3, 197/4,</t>
  </si>
  <si>
    <t>Łopienica</t>
  </si>
  <si>
    <t>13/25</t>
  </si>
  <si>
    <t>wymiana pokrycia dachowego z dachówki na blachodachówkę</t>
  </si>
  <si>
    <t>obręb nr 3</t>
  </si>
  <si>
    <t>przyłącze wodno - kanalizacyjne</t>
  </si>
  <si>
    <t>44/2, 44/3</t>
  </si>
  <si>
    <t>wymiana pokrycia dachowego z onduliny na blachodachówkę</t>
  </si>
  <si>
    <t>513</t>
  </si>
  <si>
    <t>rozbiórka budynku gospodarczego (garaż )</t>
  </si>
  <si>
    <t>obręb nr 7</t>
  </si>
  <si>
    <t>301</t>
  </si>
  <si>
    <t>rozbiórka budynków gospodarczych</t>
  </si>
  <si>
    <t>212/1</t>
  </si>
  <si>
    <t>rozbiórka części budynku gospodarczego</t>
  </si>
  <si>
    <t>Dunowo</t>
  </si>
  <si>
    <t>wymiana pokrycia na budynku gospodarczym</t>
  </si>
  <si>
    <t>baner reklamowy</t>
  </si>
  <si>
    <t>852/3</t>
  </si>
  <si>
    <t>wymiana pokrycia dachowego zawierającego azbest</t>
  </si>
  <si>
    <t>Wierzchominko</t>
  </si>
  <si>
    <t>84</t>
  </si>
  <si>
    <t>remont chodnika na ul. Leśnej w Łazach</t>
  </si>
  <si>
    <t>Łazy</t>
  </si>
  <si>
    <t>24/2 , 72/8</t>
  </si>
  <si>
    <t>wymiana pokrycia dachowego zawierającego azbezt</t>
  </si>
  <si>
    <t>238/6</t>
  </si>
  <si>
    <t>213/1</t>
  </si>
  <si>
    <t>213/2</t>
  </si>
  <si>
    <t>miasto Bobolice,  obręb 3</t>
  </si>
  <si>
    <t>599</t>
  </si>
  <si>
    <t>141/3</t>
  </si>
  <si>
    <t>Dobre</t>
  </si>
  <si>
    <t>61</t>
  </si>
  <si>
    <t>134</t>
  </si>
  <si>
    <t>270</t>
  </si>
  <si>
    <t>Wymiana pokrycia dachowego - azbest</t>
  </si>
  <si>
    <t>79</t>
  </si>
  <si>
    <t>Pawilon handlowy</t>
  </si>
  <si>
    <t>33</t>
  </si>
  <si>
    <t>216/5</t>
  </si>
  <si>
    <t>835</t>
  </si>
  <si>
    <t>pięć budynków gospodarczych</t>
  </si>
  <si>
    <t>321</t>
  </si>
  <si>
    <t>Remont instalacji elektrycznej</t>
  </si>
  <si>
    <t>Bobolice - 3</t>
  </si>
  <si>
    <t>154/1</t>
  </si>
  <si>
    <t>przyłącza telekomunikacyjne</t>
  </si>
  <si>
    <t>wg wykazu</t>
  </si>
  <si>
    <t>miasto Sianów obr 2, Skibno</t>
  </si>
  <si>
    <t>przebudowa drogi</t>
  </si>
  <si>
    <t>4/3, 1/16, 3, 10</t>
  </si>
  <si>
    <t>trzy budynki gospodarcze</t>
  </si>
  <si>
    <t>75/1</t>
  </si>
  <si>
    <t>kabel światłowodowy</t>
  </si>
  <si>
    <t>557/6, 557/47</t>
  </si>
  <si>
    <t>Gołogóra</t>
  </si>
  <si>
    <t>79/6, 80</t>
  </si>
  <si>
    <t>wymiana pokrycia dachowego budynku gospodarczego</t>
  </si>
  <si>
    <t>Strachomino</t>
  </si>
  <si>
    <t>101/47</t>
  </si>
  <si>
    <t>285/2</t>
  </si>
  <si>
    <t>189/14</t>
  </si>
  <si>
    <t>Wymaiana pokrycia dachowego budynku gospodarczego</t>
  </si>
  <si>
    <t>31/51 31/52</t>
  </si>
  <si>
    <t>altana drewniana</t>
  </si>
  <si>
    <t>Dobrociechy</t>
  </si>
  <si>
    <t>5/21</t>
  </si>
  <si>
    <t>Łekno</t>
  </si>
  <si>
    <t>233</t>
  </si>
  <si>
    <t>129/1</t>
  </si>
  <si>
    <t>Wiata tymczasowa przy istniejącym pawilonie handlowym</t>
  </si>
  <si>
    <t>tymczasowy namiot do konsumpcji</t>
  </si>
  <si>
    <t>3/65</t>
  </si>
  <si>
    <t>Remont ,bud. mieszkalnego i gospodarczego, wiata</t>
  </si>
  <si>
    <t>766</t>
  </si>
  <si>
    <t>budowa ogrodzenia</t>
  </si>
  <si>
    <t>Giezkowo</t>
  </si>
  <si>
    <t>8/4, 8/21, 8/7</t>
  </si>
  <si>
    <t>17/6</t>
  </si>
  <si>
    <t>obręb nr 7 miasto Sianów</t>
  </si>
  <si>
    <t>docieplenie budynku</t>
  </si>
  <si>
    <t>obręb nr 3 miasto Sianów</t>
  </si>
  <si>
    <t>475</t>
  </si>
  <si>
    <t>13/5</t>
  </si>
  <si>
    <t>budowa przydomowej oranżerii</t>
  </si>
  <si>
    <t>160/22</t>
  </si>
  <si>
    <t>numer 5    miasto Polanów</t>
  </si>
  <si>
    <t>3/10</t>
  </si>
  <si>
    <t>144/12</t>
  </si>
  <si>
    <t>126/17</t>
  </si>
  <si>
    <t>7/21</t>
  </si>
  <si>
    <t>142</t>
  </si>
  <si>
    <t>54/28</t>
  </si>
  <si>
    <t>Dobrzyca</t>
  </si>
  <si>
    <t>425/34</t>
  </si>
  <si>
    <t>budowa wiat gospodarczych służących do prowadzenia gospodarki leśnej</t>
  </si>
  <si>
    <t>Rzeczyca Wielka</t>
  </si>
  <si>
    <t>Wietrzno</t>
  </si>
  <si>
    <t>483</t>
  </si>
  <si>
    <t>Budowa obiektu gospodarczego zwiazanego z produkcja rolną</t>
  </si>
  <si>
    <t>Strzeżenica</t>
  </si>
  <si>
    <t>26/3</t>
  </si>
  <si>
    <t>przyłącze kablowe 0,4kV do domu jednorodzinnego</t>
  </si>
  <si>
    <t>Chałupy</t>
  </si>
  <si>
    <t>88/10</t>
  </si>
  <si>
    <t>wolnostojące zadaszenie</t>
  </si>
  <si>
    <t>62/7</t>
  </si>
  <si>
    <t>Montaż kasetonu i semafora</t>
  </si>
  <si>
    <t>16</t>
  </si>
  <si>
    <t>parterowe budynki gospodarcze</t>
  </si>
  <si>
    <t>144</t>
  </si>
  <si>
    <t>253/4</t>
  </si>
  <si>
    <t>altana</t>
  </si>
  <si>
    <t>25/13</t>
  </si>
  <si>
    <t>25/12</t>
  </si>
  <si>
    <t>namiot handlowy</t>
  </si>
  <si>
    <t>3/71</t>
  </si>
  <si>
    <t>dwie reklamy</t>
  </si>
  <si>
    <t>ogrodzenie , siłownia zewnętrzna</t>
  </si>
  <si>
    <t>123/4</t>
  </si>
  <si>
    <t>przyczepa handlowa</t>
  </si>
  <si>
    <t>Strzezenice 4</t>
  </si>
  <si>
    <t>189/4</t>
  </si>
  <si>
    <t>116</t>
  </si>
  <si>
    <t xml:space="preserve">przebudowa drogi </t>
  </si>
  <si>
    <t>112/4</t>
  </si>
  <si>
    <t>544/6</t>
  </si>
  <si>
    <t xml:space="preserve">zastawki-progi drwniane na rowach odwadniających </t>
  </si>
  <si>
    <t>33/1</t>
  </si>
  <si>
    <t>wiata o pow. 25m2</t>
  </si>
  <si>
    <t>44/2</t>
  </si>
  <si>
    <t>Bonin</t>
  </si>
  <si>
    <t>4/33</t>
  </si>
  <si>
    <t>Waga samochodowa</t>
  </si>
  <si>
    <t>6/16</t>
  </si>
  <si>
    <t>472/5</t>
  </si>
  <si>
    <t>32/27</t>
  </si>
  <si>
    <t>rozbiórka stacji bazowej telefonii komórkowej</t>
  </si>
  <si>
    <t>105/2</t>
  </si>
  <si>
    <t>124/13, 334</t>
  </si>
  <si>
    <t>budynek wagi najazdowej</t>
  </si>
  <si>
    <t>2/103</t>
  </si>
  <si>
    <t>883/15, 109/2, 883/13, 910</t>
  </si>
  <si>
    <t>20/4, 221/2, 228/5, 228/6</t>
  </si>
  <si>
    <t>rozbiórka pawilonu gastronomicznego</t>
  </si>
  <si>
    <t>458</t>
  </si>
  <si>
    <t>pawilon gastronomiczny</t>
  </si>
  <si>
    <t>432</t>
  </si>
  <si>
    <t>Zegrze Pomorskie</t>
  </si>
  <si>
    <t>109/17</t>
  </si>
  <si>
    <t>wymiana pokrycia dachu, stolarki okiennej i drzwiowej</t>
  </si>
  <si>
    <t>Karsina</t>
  </si>
  <si>
    <t>79/5</t>
  </si>
  <si>
    <t>160/36</t>
  </si>
  <si>
    <t>11/46</t>
  </si>
  <si>
    <t>Wiata</t>
  </si>
  <si>
    <t>53/1</t>
  </si>
  <si>
    <t>Przydomowa oczyszczalnia ścieków</t>
  </si>
  <si>
    <t>Lokal usługowy w budynku wielorodzinnym</t>
  </si>
  <si>
    <t>Tymień</t>
  </si>
  <si>
    <t>169/12</t>
  </si>
  <si>
    <t>98</t>
  </si>
  <si>
    <t>7097/P/15</t>
  </si>
  <si>
    <t>7126/P/15</t>
  </si>
  <si>
    <t>7142/P/15</t>
  </si>
  <si>
    <t>7157/P/15</t>
  </si>
  <si>
    <t>7159/P/15</t>
  </si>
  <si>
    <t>7164/P/15</t>
  </si>
  <si>
    <t>7220/P/15</t>
  </si>
  <si>
    <t>7221/P/15</t>
  </si>
  <si>
    <t>7222/P/15</t>
  </si>
  <si>
    <t>7223/P/15</t>
  </si>
  <si>
    <t>Altana o powierzchni zabudowy 21mkw</t>
  </si>
  <si>
    <t>425/48</t>
  </si>
  <si>
    <t>motaż reklam na balkonach</t>
  </si>
  <si>
    <t>Kiosk warzywno-owocowy</t>
  </si>
  <si>
    <t>Gaski</t>
  </si>
  <si>
    <t>46/17</t>
  </si>
  <si>
    <t>7351/P/15</t>
  </si>
  <si>
    <t>nr 2</t>
  </si>
  <si>
    <t>nr 4</t>
  </si>
  <si>
    <t>200/1</t>
  </si>
  <si>
    <t>7445/P/15</t>
  </si>
  <si>
    <t>Kzaimierz Pomorski</t>
  </si>
  <si>
    <t>24/20</t>
  </si>
  <si>
    <t>24/17</t>
  </si>
  <si>
    <t>400</t>
  </si>
  <si>
    <t>27/1</t>
  </si>
  <si>
    <t>Zmiana sposobu uzytkowania budynku gospod. na mieszkalny</t>
  </si>
  <si>
    <t>7/18</t>
  </si>
  <si>
    <t>budowa ogrodzenia od strony drogi gminnej</t>
  </si>
  <si>
    <t>Dąbrowa</t>
  </si>
  <si>
    <t>209/4</t>
  </si>
  <si>
    <t>Wymiana dachu i elewacji istniejących garaży</t>
  </si>
  <si>
    <t>140/1</t>
  </si>
  <si>
    <t>Budowa dwóch altan</t>
  </si>
  <si>
    <t>877/6</t>
  </si>
  <si>
    <t>Kablowa linia elektroenergetyczna 15kV</t>
  </si>
  <si>
    <t>657, 197/1, 269/1</t>
  </si>
  <si>
    <t>296/2</t>
  </si>
  <si>
    <t>Przyłącze kanalizacji sanitarnej</t>
  </si>
  <si>
    <t>201/4, 201/11, 257</t>
  </si>
  <si>
    <t>Namiot</t>
  </si>
  <si>
    <t>199/3</t>
  </si>
  <si>
    <t>wiata- taras konsumpcyjny</t>
  </si>
  <si>
    <t>54/14</t>
  </si>
  <si>
    <t>remont drogi ul. Nad Rozlewiskiem</t>
  </si>
  <si>
    <t>133/15</t>
  </si>
  <si>
    <t>133/4</t>
  </si>
  <si>
    <t xml:space="preserve">namiot handlowy </t>
  </si>
  <si>
    <t>44/28, 44/27</t>
  </si>
  <si>
    <t>wymiana pokrycia dachowego budynku mieszkalnego</t>
  </si>
  <si>
    <t>Podbórz</t>
  </si>
  <si>
    <t>113</t>
  </si>
  <si>
    <t>380/6</t>
  </si>
  <si>
    <t>6</t>
  </si>
  <si>
    <t>210/2</t>
  </si>
  <si>
    <t>budowa ogradzenia</t>
  </si>
  <si>
    <t xml:space="preserve">dwie wiaty </t>
  </si>
  <si>
    <t>6/6</t>
  </si>
  <si>
    <t>basen przydomowy</t>
  </si>
  <si>
    <t>293/1</t>
  </si>
  <si>
    <t>5/31</t>
  </si>
  <si>
    <t>139</t>
  </si>
  <si>
    <t xml:space="preserve">remont dróg powiatowych </t>
  </si>
  <si>
    <t>139/1, 269/1</t>
  </si>
  <si>
    <t xml:space="preserve">przebudowa dróg </t>
  </si>
  <si>
    <t>33, 65, 108</t>
  </si>
  <si>
    <t>177/2</t>
  </si>
  <si>
    <t>7975/P/15</t>
  </si>
  <si>
    <t>przyłącze wodociągowe</t>
  </si>
  <si>
    <t>Cieszyn</t>
  </si>
  <si>
    <t>61/9, 8</t>
  </si>
  <si>
    <t>74</t>
  </si>
  <si>
    <t>Remont budynku-wymiana pokrycia dachu</t>
  </si>
  <si>
    <t xml:space="preserve">Bobolice </t>
  </si>
  <si>
    <t>197</t>
  </si>
  <si>
    <t>128</t>
  </si>
  <si>
    <t>ogród zimowy</t>
  </si>
  <si>
    <t>Kłanino</t>
  </si>
  <si>
    <t>305</t>
  </si>
  <si>
    <t>Śmiechów</t>
  </si>
  <si>
    <t>157/1</t>
  </si>
  <si>
    <t>zadaszenie ogródka gastronomicznego-obiekt sezonowy na 129 dni</t>
  </si>
  <si>
    <t>Mielno ul.Chrobrego 14</t>
  </si>
  <si>
    <t>220/3</t>
  </si>
  <si>
    <t>Tymczasowy obiekt - "Scena Kulturalna"</t>
  </si>
  <si>
    <t>801</t>
  </si>
  <si>
    <t>remont budynku mieszkalnego (bliźniak)</t>
  </si>
  <si>
    <t>4/2</t>
  </si>
  <si>
    <t>11/37</t>
  </si>
  <si>
    <t>16/6, 16/36, 16/39</t>
  </si>
  <si>
    <t>przydomowa oczyszczalnia ścieków do 5 m3 na dobe</t>
  </si>
  <si>
    <t>72/8</t>
  </si>
  <si>
    <t xml:space="preserve">utwardzenie terenu </t>
  </si>
  <si>
    <t>667/1</t>
  </si>
  <si>
    <t>170/7</t>
  </si>
  <si>
    <t>I. Remont budynku mieszkalnego
II. Tymczasowy pawilon handlowy (do 15.IX.15)
III. Oranżeria 5x5</t>
  </si>
  <si>
    <t>rozbiórka budynku gospodarczego zlokalizowanego na nieruchomości rolnej</t>
  </si>
  <si>
    <t>13/9, 31/2, 15/2</t>
  </si>
  <si>
    <t>przyłacze kablowe do zasilania budynku wielorodzinnego</t>
  </si>
  <si>
    <t>bobolice
Obręb 0003</t>
  </si>
  <si>
    <t>211/2, 361/2</t>
  </si>
  <si>
    <t xml:space="preserve">Doposazenie placu zabaw-ogrodzenie </t>
  </si>
  <si>
    <t>Doposazenie placu zabaw-</t>
  </si>
  <si>
    <t>235/6</t>
  </si>
  <si>
    <t>Docieplenie budynku</t>
  </si>
  <si>
    <t>239/5</t>
  </si>
  <si>
    <t>budowa dwóch wiat</t>
  </si>
  <si>
    <t>44/9</t>
  </si>
  <si>
    <t>49/1</t>
  </si>
  <si>
    <t>530, 531</t>
  </si>
  <si>
    <t>Wymiana dachu</t>
  </si>
  <si>
    <t>Oczko wodne</t>
  </si>
  <si>
    <t>tymczasowy bankomat</t>
  </si>
  <si>
    <t>47/23</t>
  </si>
  <si>
    <t>Kurozwęcz</t>
  </si>
  <si>
    <t>5/6</t>
  </si>
  <si>
    <t>250/2</t>
  </si>
  <si>
    <t>pawilon sezonowy</t>
  </si>
  <si>
    <t>903</t>
  </si>
  <si>
    <t>268/1</t>
  </si>
  <si>
    <t>128/2</t>
  </si>
  <si>
    <t>boisko do koszykówki</t>
  </si>
  <si>
    <t>380/11</t>
  </si>
  <si>
    <t>boisko do siatkówki</t>
  </si>
  <si>
    <t>56/11</t>
  </si>
  <si>
    <t>140/4, 140/3</t>
  </si>
  <si>
    <t>10 miejsc postojowych, mała architektura</t>
  </si>
  <si>
    <t>budyenk mieszkalny jednorodzinny</t>
  </si>
  <si>
    <t>Gozd</t>
  </si>
  <si>
    <t>77/1</t>
  </si>
  <si>
    <t>przyczepa gastronomiczna</t>
  </si>
  <si>
    <t>46/12</t>
  </si>
  <si>
    <t>Budowa 6 oczek wodnych</t>
  </si>
  <si>
    <t>298/3</t>
  </si>
  <si>
    <t>44/13</t>
  </si>
  <si>
    <t>287</t>
  </si>
  <si>
    <t>200/5</t>
  </si>
  <si>
    <t>52/3</t>
  </si>
  <si>
    <t>remont budynku mieszkalnego i gospodarczego wraz z wymianą pokrycia dachowego</t>
  </si>
  <si>
    <t>364/5</t>
  </si>
  <si>
    <t>151/2</t>
  </si>
  <si>
    <t>pawilon handlowy</t>
  </si>
  <si>
    <t>rozbiórka  drewnianego bud. gospodarczego</t>
  </si>
  <si>
    <t>226/7</t>
  </si>
  <si>
    <t xml:space="preserve">wymiana ogrodzenia, </t>
  </si>
  <si>
    <t>258/1</t>
  </si>
  <si>
    <t>39/8</t>
  </si>
  <si>
    <t>tymczasowy kiosk handlowy</t>
  </si>
  <si>
    <t>36/23</t>
  </si>
  <si>
    <t>198/10</t>
  </si>
  <si>
    <t>Ob.. tymczasowy - "domek holenderski"</t>
  </si>
  <si>
    <t>nr6</t>
  </si>
  <si>
    <t>90/4</t>
  </si>
  <si>
    <t>Sieranie, Zegrze Pomorskie</t>
  </si>
  <si>
    <t>139/19</t>
  </si>
  <si>
    <t>rozbiórka  budynku mieszkalnego i 6 szt budynków gospodarczych</t>
  </si>
  <si>
    <t>tymczasowy pawilon gastronomiczny</t>
  </si>
  <si>
    <t>281/3</t>
  </si>
  <si>
    <t>446</t>
  </si>
  <si>
    <t>6 domków holenderskich</t>
  </si>
  <si>
    <t>19/1</t>
  </si>
  <si>
    <t>obiekt handlowy - sprzedaz lodów</t>
  </si>
  <si>
    <t>295/14</t>
  </si>
  <si>
    <t>obiekt handlowy - sprzedaż art.. Spozywczych</t>
  </si>
  <si>
    <t>wymiana pokrycia dachowego zawierającego azbest na budynku gospodarczym</t>
  </si>
  <si>
    <t>339/2, 339/4</t>
  </si>
  <si>
    <t>288/1</t>
  </si>
  <si>
    <t>398</t>
  </si>
  <si>
    <t>Wyszebórz</t>
  </si>
  <si>
    <t>151/61</t>
  </si>
  <si>
    <t>obiekt tymczasowy - wielosezonowa arena firmy "EMPIRO"</t>
  </si>
  <si>
    <t>44/12</t>
  </si>
  <si>
    <t>obr. 3 m. Sianów</t>
  </si>
  <si>
    <t>1010/1</t>
  </si>
  <si>
    <t>42/1</t>
  </si>
  <si>
    <t>instalacja reklamy</t>
  </si>
  <si>
    <t>tymczasowy namiot</t>
  </si>
  <si>
    <t>220/8</t>
  </si>
  <si>
    <t>Przyłącze i instalacja wodociągowa</t>
  </si>
  <si>
    <t>21/11</t>
  </si>
  <si>
    <t>9063/P/15</t>
  </si>
  <si>
    <t>160/3</t>
  </si>
  <si>
    <t>Budowa pomieszczenia gospodarczego</t>
  </si>
  <si>
    <t>107/15</t>
  </si>
  <si>
    <t>164/9</t>
  </si>
  <si>
    <t>tymczasowe obiekty budowlane - namioty handlowe (odzież, pamiątki)</t>
  </si>
  <si>
    <t>217/1</t>
  </si>
  <si>
    <t>przyłącze kanalizacji sanitarnej do budynku mieszkalnego jednorodzinnego</t>
  </si>
  <si>
    <t>296/3</t>
  </si>
  <si>
    <t>Remont instalacji wody i kanalizacji</t>
  </si>
  <si>
    <t>Sianów nr 7</t>
  </si>
  <si>
    <t>460</t>
  </si>
  <si>
    <t>Remont instalcji c.o.</t>
  </si>
  <si>
    <t>439/9, 439/4</t>
  </si>
  <si>
    <t>58/1</t>
  </si>
  <si>
    <t>Wiata oraz ogrodzenie</t>
  </si>
  <si>
    <t>146/1</t>
  </si>
  <si>
    <t>obiekt tymczasowy -</t>
  </si>
  <si>
    <t>359/1</t>
  </si>
  <si>
    <t>57/1</t>
  </si>
  <si>
    <t>123</t>
  </si>
  <si>
    <t>wymiana pkrycia dachowego na budynku mieszkalnym</t>
  </si>
  <si>
    <t>103/7</t>
  </si>
  <si>
    <t>103/8</t>
  </si>
  <si>
    <t>22/17</t>
  </si>
  <si>
    <t>15/5</t>
  </si>
  <si>
    <t>obiekt tymczasowy- obiekt handlowy</t>
  </si>
  <si>
    <t>181/6</t>
  </si>
  <si>
    <t>plac zabaw</t>
  </si>
  <si>
    <t>wymiana pokrycia  dachowego na budynku mieszkalnym</t>
  </si>
  <si>
    <t>255/4</t>
  </si>
  <si>
    <t>asw</t>
  </si>
  <si>
    <t>utwardzenie gruntu</t>
  </si>
  <si>
    <t>Budowa wiaty gospodarczej</t>
  </si>
  <si>
    <t>13</t>
  </si>
  <si>
    <t>obiekt tymczasowy - budka handlowa na kółkach</t>
  </si>
  <si>
    <t>248/2</t>
  </si>
  <si>
    <t>rozbiórka budynku mieszkalnego</t>
  </si>
  <si>
    <t>instalacja dwóch reklam</t>
  </si>
  <si>
    <t>budowa przyłączy - w i ks</t>
  </si>
  <si>
    <t>172/5 172/19</t>
  </si>
  <si>
    <t>Gorzebądź</t>
  </si>
  <si>
    <t>133</t>
  </si>
  <si>
    <t>obiekt tymczasowy - namiot handlowy</t>
  </si>
  <si>
    <t>219/12, 219/13, 219/26</t>
  </si>
  <si>
    <t>4/18</t>
  </si>
  <si>
    <t>obr. nr 7</t>
  </si>
  <si>
    <t>107</t>
  </si>
  <si>
    <t>Klos 22</t>
  </si>
  <si>
    <t>Rozbiórka budynku kurnika</t>
  </si>
  <si>
    <t>325/2</t>
  </si>
  <si>
    <r>
      <t xml:space="preserve">zam. </t>
    </r>
    <r>
      <rPr>
        <b/>
        <i/>
        <sz val="12"/>
        <color theme="1"/>
        <rFont val="Calibri"/>
        <family val="2"/>
        <charset val="238"/>
        <scheme val="minor"/>
      </rPr>
      <t>04-952 Warszawa, ul. Mozaikowa 40</t>
    </r>
  </si>
  <si>
    <t>385/14</t>
  </si>
  <si>
    <t>tymczasowa hala usługowa</t>
  </si>
  <si>
    <t>214/2</t>
  </si>
  <si>
    <t>wolno stojąca parterowa altana</t>
  </si>
  <si>
    <t>290</t>
  </si>
  <si>
    <t>obiekt tymczasowy- namiot handlowy</t>
  </si>
  <si>
    <t>45/30</t>
  </si>
  <si>
    <t>przebudowa drogi dojazdowej</t>
  </si>
  <si>
    <t>Kępa Świeszyńska</t>
  </si>
  <si>
    <t>730/2, 731</t>
  </si>
  <si>
    <t>10011/P/15</t>
  </si>
  <si>
    <t>Oczyszczalnia ścieków</t>
  </si>
  <si>
    <t>86/7</t>
  </si>
  <si>
    <t xml:space="preserve">przyłącze kablowe </t>
  </si>
  <si>
    <t>22/7, 7</t>
  </si>
  <si>
    <t>tymczasowy obiekt budowlany - zadaszenie</t>
  </si>
  <si>
    <t>budowa dwóch budynków gospodarczych</t>
  </si>
  <si>
    <t>413</t>
  </si>
  <si>
    <t>326</t>
  </si>
  <si>
    <t>Borkowice</t>
  </si>
  <si>
    <t>239/21</t>
  </si>
  <si>
    <t>181/9</t>
  </si>
  <si>
    <t>boiska rekreacyjne (2 szt)</t>
  </si>
  <si>
    <t>1/19</t>
  </si>
  <si>
    <t>ustawienie pojazdu</t>
  </si>
  <si>
    <t>300/2</t>
  </si>
  <si>
    <t>drewniany obiekt handlowy</t>
  </si>
  <si>
    <t>Zmiana pokrycia dachu z eternitu na blachę</t>
  </si>
  <si>
    <t>318/2,291/3</t>
  </si>
  <si>
    <t>Wykopanie sześciu oczek wodnych</t>
  </si>
  <si>
    <t>Pawilon Małej Gastronomii</t>
  </si>
  <si>
    <t>69</t>
  </si>
  <si>
    <t>tymczasowe pole na przyczepy campingowe do 50 osób</t>
  </si>
  <si>
    <t>853/2, 402/13</t>
  </si>
  <si>
    <t>przydomowa oczyszczalnia scieków</t>
  </si>
  <si>
    <t>Chmielno</t>
  </si>
  <si>
    <t>81/1, 81/2</t>
  </si>
  <si>
    <t>przyłącze kablowe 0,4 kV na potrzeby domku letniskowego</t>
  </si>
  <si>
    <t>128/7, 124, 128/1</t>
  </si>
  <si>
    <t>budynek gospodarczy zwiazany z produkcją rolną o pow do 35 m2</t>
  </si>
  <si>
    <t>199</t>
  </si>
  <si>
    <t>remont werandy wraz z wymianą stolarki</t>
  </si>
  <si>
    <t>Polanów 
obręb 4</t>
  </si>
  <si>
    <t>ogrodzenie od strony drogi gminnej</t>
  </si>
  <si>
    <t>36/77</t>
  </si>
  <si>
    <t>sezonowy ogródek gastronomiczny</t>
  </si>
  <si>
    <t>395/6</t>
  </si>
  <si>
    <t>elementy małej architektury</t>
  </si>
  <si>
    <t>117/28</t>
  </si>
  <si>
    <t>remont elewacji budynku mieszkalnego</t>
  </si>
  <si>
    <t>8/4</t>
  </si>
  <si>
    <t>8/22, 8/24, 8/4</t>
  </si>
  <si>
    <t>budynek gospodarczy do 120 dni</t>
  </si>
  <si>
    <t>36/24</t>
  </si>
  <si>
    <t>224/22</t>
  </si>
  <si>
    <t>obiekt tymczasowy -hala namiotowa</t>
  </si>
  <si>
    <t>690</t>
  </si>
  <si>
    <t>Docieplenie i remont budynku</t>
  </si>
  <si>
    <t>246/1</t>
  </si>
  <si>
    <t>docieplenie budynku mieszkalnego</t>
  </si>
  <si>
    <t>Jacinki</t>
  </si>
  <si>
    <t>47/1</t>
  </si>
  <si>
    <t>125/4, 127</t>
  </si>
  <si>
    <t>3 wiaty rekreacyjne</t>
  </si>
  <si>
    <t>219/2</t>
  </si>
  <si>
    <t>basen ogrodowy</t>
  </si>
  <si>
    <t>395/27</t>
  </si>
  <si>
    <t>Rodeo - rekreacja</t>
  </si>
  <si>
    <t>800</t>
  </si>
  <si>
    <t>105/5</t>
  </si>
  <si>
    <t>modernizacja ogrodzenia działki</t>
  </si>
  <si>
    <t>8/3, 8/4</t>
  </si>
  <si>
    <t>Altana</t>
  </si>
  <si>
    <t>14/9</t>
  </si>
  <si>
    <t>Remont ganku</t>
  </si>
  <si>
    <t>13/1</t>
  </si>
  <si>
    <t>Wymiana instalacji wodociągowej</t>
  </si>
  <si>
    <t>Morska 10, Koszalin</t>
  </si>
  <si>
    <t>1/10, 1/11, 1/12, 1/15</t>
  </si>
  <si>
    <t>Instalacja energetyczna zalicznikowa</t>
  </si>
  <si>
    <t>101</t>
  </si>
  <si>
    <t>99/5</t>
  </si>
  <si>
    <t>Pochylnia dla osób niepełnosprawnych</t>
  </si>
  <si>
    <t>485</t>
  </si>
  <si>
    <t>219/1, 219/2</t>
  </si>
  <si>
    <t>Zbiornik na gaz płynny</t>
  </si>
  <si>
    <t>3/6</t>
  </si>
  <si>
    <t>budowa altany - sprzedaż produktów gastronomicznych</t>
  </si>
  <si>
    <t>budowa garażu</t>
  </si>
  <si>
    <t>dom letniskowy na dom mieszkalny</t>
  </si>
  <si>
    <t>72/5</t>
  </si>
  <si>
    <t>80/6</t>
  </si>
  <si>
    <t>74/6</t>
  </si>
  <si>
    <t>oświetlenie działki</t>
  </si>
  <si>
    <t>przyczepa kempingowa, namiot</t>
  </si>
  <si>
    <t>obiekt rekreacyjno- rozrywkowy- kino letnie</t>
  </si>
  <si>
    <t>budka do sprzedaży lodów</t>
  </si>
  <si>
    <t>przyłącze kablowe dla budynku mieszkalnego</t>
  </si>
  <si>
    <t>189/5, 199</t>
  </si>
  <si>
    <t>tymczasowe obiekty budowlane - kontenery sanitarne, baraki do wypoczynku</t>
  </si>
  <si>
    <t>164/12</t>
  </si>
  <si>
    <t>wymiana pokrycia dachowego na budynku gospodarczym</t>
  </si>
  <si>
    <t>117/2</t>
  </si>
  <si>
    <t>nr 1</t>
  </si>
  <si>
    <t>1/7, 1/5</t>
  </si>
  <si>
    <t>Grabówko</t>
  </si>
  <si>
    <t>26</t>
  </si>
  <si>
    <t>298</t>
  </si>
  <si>
    <t>Rozborka dwóch budynków gospodarczych</t>
  </si>
  <si>
    <t>Siaerakowo</t>
  </si>
  <si>
    <t>277/4</t>
  </si>
  <si>
    <t>Miejsca postojowe</t>
  </si>
  <si>
    <t>999/4</t>
  </si>
  <si>
    <t xml:space="preserve">Ocieplenie budynku </t>
  </si>
  <si>
    <t>80/1</t>
  </si>
  <si>
    <t>Budowa przydomowej oczyszczalni ścieków</t>
  </si>
  <si>
    <t>Kurowo</t>
  </si>
  <si>
    <t>252/2,213/7</t>
  </si>
  <si>
    <t>przebudowa peronu przystankowego wraz z montażem wiaty przystankowej</t>
  </si>
  <si>
    <t>176/2</t>
  </si>
  <si>
    <t>budynek gospdoarczy</t>
  </si>
  <si>
    <t>68/10</t>
  </si>
  <si>
    <t>878/10</t>
  </si>
  <si>
    <t>427/2, 426/2</t>
  </si>
  <si>
    <t>11/28</t>
  </si>
  <si>
    <t>Budyek gospodarczy</t>
  </si>
  <si>
    <t>51/8</t>
  </si>
  <si>
    <t>188/39</t>
  </si>
  <si>
    <t>Zbiornik bezdpływowy</t>
  </si>
  <si>
    <t>Garaż z pomieszczeniem gospodarczym</t>
  </si>
  <si>
    <t>Kiszkowo</t>
  </si>
  <si>
    <t>21/5</t>
  </si>
  <si>
    <t>Budowa zjazdu a drogi powiatowej</t>
  </si>
  <si>
    <t>25/1,382</t>
  </si>
  <si>
    <t>Instalacja fotowoltaiczna</t>
  </si>
  <si>
    <t>296</t>
  </si>
  <si>
    <t>285</t>
  </si>
  <si>
    <t>291/3</t>
  </si>
  <si>
    <t>Węgorzewo Koszalińskie</t>
  </si>
  <si>
    <t>Sowno</t>
  </si>
  <si>
    <t>16/3</t>
  </si>
  <si>
    <t>14/2</t>
  </si>
  <si>
    <t>204</t>
  </si>
  <si>
    <t>Włoki, Świeszyno</t>
  </si>
  <si>
    <t>617/7</t>
  </si>
  <si>
    <t>8/10</t>
  </si>
  <si>
    <t>18/4</t>
  </si>
  <si>
    <t>Budynek mieszkalny jednorodzinny</t>
  </si>
  <si>
    <t>112/8, 112/9</t>
  </si>
  <si>
    <t>zjazd indywidualny</t>
  </si>
  <si>
    <t>34/7, 3/16</t>
  </si>
  <si>
    <t xml:space="preserve">dwa budynki rekreacji indywidualnej </t>
  </si>
  <si>
    <t>152/9, 152/10</t>
  </si>
  <si>
    <t>budynek rekreacji indywidualnej</t>
  </si>
  <si>
    <t>budynek rekreacji indywidualnej, budynek gospodarczy</t>
  </si>
  <si>
    <t>245/13</t>
  </si>
  <si>
    <t>przyczepa kempingowa</t>
  </si>
  <si>
    <t>budynek mieszkalny jednorodzinny</t>
  </si>
  <si>
    <t>244/8</t>
  </si>
  <si>
    <t>przebudowa elektroenergetycznej sieci napowietrznej</t>
  </si>
  <si>
    <t>76/6</t>
  </si>
  <si>
    <t>budynek mieszkalny</t>
  </si>
  <si>
    <t>Odbudowa miejsca postojowego</t>
  </si>
  <si>
    <t>301/2</t>
  </si>
  <si>
    <t xml:space="preserve">wolno stojący parterowy budynke rekreacji indywidualnej- 6 szt. </t>
  </si>
  <si>
    <t>144/3</t>
  </si>
  <si>
    <t>144/1</t>
  </si>
  <si>
    <t xml:space="preserve">wolno stojący parterowy budynke rekreacji indywidualnej- 2 szt. </t>
  </si>
  <si>
    <t>104/3</t>
  </si>
  <si>
    <t>montaż schodów stalowych zewnętrznych</t>
  </si>
  <si>
    <t>47/4</t>
  </si>
  <si>
    <t>11767/P/15</t>
  </si>
  <si>
    <t>275/9</t>
  </si>
  <si>
    <t>21/10</t>
  </si>
  <si>
    <t>garaże blaszane</t>
  </si>
  <si>
    <t>Stoisław</t>
  </si>
  <si>
    <t>69/11</t>
  </si>
  <si>
    <t>Budowa domku gospodarczego</t>
  </si>
  <si>
    <t>18/17</t>
  </si>
  <si>
    <t>Sianów, obr. nr 2</t>
  </si>
  <si>
    <t>99/4</t>
  </si>
  <si>
    <t>Sucha Moszalińska</t>
  </si>
  <si>
    <t>38/3</t>
  </si>
  <si>
    <t>budynek mieszkalny jednoordzinyy</t>
  </si>
  <si>
    <t>130/4</t>
  </si>
  <si>
    <t>Sianów nr3</t>
  </si>
  <si>
    <t>590</t>
  </si>
  <si>
    <t>Magazyn na sprzet ogrodniczzy</t>
  </si>
  <si>
    <t>7/22</t>
  </si>
  <si>
    <t>Docieplenie budynku, wymiana pokrycia dachowego</t>
  </si>
  <si>
    <t>Sianów obr. 7</t>
  </si>
  <si>
    <t>309</t>
  </si>
  <si>
    <t>310</t>
  </si>
  <si>
    <t>Przyłącze kablowe</t>
  </si>
  <si>
    <t>239,270, 236/6</t>
  </si>
  <si>
    <t>500/11</t>
  </si>
  <si>
    <t>248</t>
  </si>
  <si>
    <t>budynek mieszkalny jednorodzinny w zabudowie zagrodowej</t>
  </si>
  <si>
    <t>Chociwle</t>
  </si>
  <si>
    <t>30/4</t>
  </si>
  <si>
    <t>118/3</t>
  </si>
  <si>
    <t>230/1</t>
  </si>
  <si>
    <t>Rozbiórka budynków gospodarczych</t>
  </si>
  <si>
    <t>Skwierzynla</t>
  </si>
  <si>
    <t>135/2</t>
  </si>
  <si>
    <t>Maszkowo</t>
  </si>
  <si>
    <t>123/5</t>
  </si>
  <si>
    <t>Kłos</t>
  </si>
  <si>
    <t>39/19</t>
  </si>
  <si>
    <t>126/7</t>
  </si>
  <si>
    <t>219/18</t>
  </si>
  <si>
    <t>294/88, 296/3</t>
  </si>
  <si>
    <t>budowa zjazdu indywidualanego</t>
  </si>
  <si>
    <t>108</t>
  </si>
  <si>
    <t>kanalizacja kablowa</t>
  </si>
  <si>
    <t>Mielno, Łazy</t>
  </si>
  <si>
    <t>wg wn.</t>
  </si>
  <si>
    <t>bud. mieszk. jednorodz.</t>
  </si>
  <si>
    <t>88/15</t>
  </si>
  <si>
    <t>Budynek rekreacji indywidualnej</t>
  </si>
  <si>
    <t>326/14</t>
  </si>
  <si>
    <t>95/2</t>
  </si>
  <si>
    <t>150/14</t>
  </si>
  <si>
    <t xml:space="preserve">zewnętrzne schody ppoż. Przy DW "BRATEK" </t>
  </si>
  <si>
    <t>175/5</t>
  </si>
  <si>
    <t xml:space="preserve">budynek rekreacji indywidualnej, budynek gospodarczy, 2 zbiorniki bezodpływowe </t>
  </si>
  <si>
    <t>83/7</t>
  </si>
  <si>
    <t>budynek rekreacji indywidualnej, budynek gospodarczy, zbiornik na ścieki bytowo-gosp.</t>
  </si>
  <si>
    <t>111/49</t>
  </si>
  <si>
    <t>wodociąg rozdzielczy PE de 110 z przyłączami</t>
  </si>
  <si>
    <t>321/8, 321/12, 321/16</t>
  </si>
  <si>
    <t>184/9</t>
  </si>
  <si>
    <t>28</t>
  </si>
  <si>
    <t>wiaty gospodarcze - 2 szt.</t>
  </si>
  <si>
    <t>Buszyno</t>
  </si>
  <si>
    <t>183/7</t>
  </si>
  <si>
    <t>budowa oranżerii</t>
  </si>
  <si>
    <t>44/21</t>
  </si>
  <si>
    <t>garaż</t>
  </si>
  <si>
    <t>809</t>
  </si>
  <si>
    <t>77/14</t>
  </si>
  <si>
    <t>wiaty - 4 szt</t>
  </si>
  <si>
    <t>121/5</t>
  </si>
  <si>
    <t>oczko wodne</t>
  </si>
  <si>
    <t>545/1</t>
  </si>
  <si>
    <t>przebudowa zjazdu na drogę wewnetrzną leśną</t>
  </si>
  <si>
    <t>2/56</t>
  </si>
  <si>
    <t>Budynek rekreacji ind.</t>
  </si>
  <si>
    <t>2/44</t>
  </si>
  <si>
    <t>339</t>
  </si>
  <si>
    <t>2/59</t>
  </si>
  <si>
    <t>122/17</t>
  </si>
  <si>
    <t>111/51</t>
  </si>
  <si>
    <t>rozbiórka dwóch budynków</t>
  </si>
  <si>
    <t>1/6</t>
  </si>
  <si>
    <t>dwa budynki gospodarcze oraz wiata</t>
  </si>
  <si>
    <t>Pleśna</t>
  </si>
  <si>
    <t>6/23</t>
  </si>
  <si>
    <t>Budowa sieci napowietrzno-kablowej</t>
  </si>
  <si>
    <t>Smolne</t>
  </si>
  <si>
    <t>435,142,….</t>
  </si>
  <si>
    <t>121/31</t>
  </si>
  <si>
    <t xml:space="preserve">Budowa zbiornika bezodpływowego </t>
  </si>
  <si>
    <t>Ubiedrze</t>
  </si>
  <si>
    <t>89/2</t>
  </si>
  <si>
    <t>235/10</t>
  </si>
  <si>
    <t>7/8</t>
  </si>
  <si>
    <t>ocieplenie budynku nr 84</t>
  </si>
  <si>
    <t>91/10</t>
  </si>
  <si>
    <t>garaż wolnostojący</t>
  </si>
  <si>
    <t>Dobiesławiec</t>
  </si>
  <si>
    <t>93/8</t>
  </si>
  <si>
    <t xml:space="preserve">Wiata </t>
  </si>
  <si>
    <t>193/22</t>
  </si>
  <si>
    <t>58</t>
  </si>
  <si>
    <t>Budowa sieci wodociagowej i kanalizacji sanitarnej</t>
  </si>
  <si>
    <t>Laski Koszalińskie</t>
  </si>
  <si>
    <t>29/6, 29/7</t>
  </si>
  <si>
    <t>przyłącza energetyczne</t>
  </si>
  <si>
    <t>412, 1/7, 416, 2</t>
  </si>
  <si>
    <t>14137/P/15</t>
  </si>
  <si>
    <t>14140/P/15</t>
  </si>
  <si>
    <t>113/27, 113/42</t>
  </si>
  <si>
    <t>36/50</t>
  </si>
  <si>
    <t>remont budynków</t>
  </si>
  <si>
    <t>2/13</t>
  </si>
  <si>
    <t>przyłacze kablowe 0,4kV</t>
  </si>
  <si>
    <t>70/8, 70/20, 70/53</t>
  </si>
  <si>
    <t xml:space="preserve">budynek mieszkalny jednorodzinny </t>
  </si>
  <si>
    <t>140/12</t>
  </si>
  <si>
    <t>budynek mieszkalny jendorodzinny wra z niezbędnymi urządzeniami budowlanymi</t>
  </si>
  <si>
    <t>Zagaje, obręb Będzinko</t>
  </si>
  <si>
    <t>115/33</t>
  </si>
  <si>
    <t>10/17</t>
  </si>
  <si>
    <t>Linia kablowa ze stacją transformatorową</t>
  </si>
  <si>
    <t>488</t>
  </si>
  <si>
    <t>410/1</t>
  </si>
  <si>
    <t>przyczepa typu "holenderska"</t>
  </si>
  <si>
    <t>159</t>
  </si>
  <si>
    <t>rozbiórka budynku usługowego</t>
  </si>
  <si>
    <t>44/24 i 44/25</t>
  </si>
  <si>
    <t>132/2 i 169</t>
  </si>
  <si>
    <t>wymiana pokrycia dachowego z azbestem</t>
  </si>
  <si>
    <t>41/14</t>
  </si>
  <si>
    <t>58,639</t>
  </si>
  <si>
    <t>256</t>
  </si>
  <si>
    <t>zbiornik bezodpływowy na nieczystości ciekłe</t>
  </si>
  <si>
    <t xml:space="preserve">wymiana pokrycia dachowego, budowa przydomowej oczyszczalni ścieków </t>
  </si>
  <si>
    <t>328/1</t>
  </si>
  <si>
    <t>466/6, 466/2, 111/2, 110/3</t>
  </si>
  <si>
    <t>3/31</t>
  </si>
  <si>
    <t>tymczasowy obiekt handlowy (kaseta+namiot)</t>
  </si>
  <si>
    <t>43</t>
  </si>
  <si>
    <t>42</t>
  </si>
  <si>
    <t>budynek mieszkalny jednorodzinny wraz z instalacjami</t>
  </si>
  <si>
    <t>Kościernica</t>
  </si>
  <si>
    <t>89/3</t>
  </si>
  <si>
    <t>13481/P/15</t>
  </si>
  <si>
    <t>102/17</t>
  </si>
  <si>
    <t>budynek rekreacji indywidualnej bez instalacji i przyłączy</t>
  </si>
  <si>
    <t>91/23</t>
  </si>
  <si>
    <t>105/9</t>
  </si>
  <si>
    <t>instalowanie urządzenia reklamowego</t>
  </si>
  <si>
    <t>44/3</t>
  </si>
  <si>
    <t>Docieplenie ścian budynku mieszkalnego wielorodzinnego</t>
  </si>
  <si>
    <t>346/11</t>
  </si>
  <si>
    <t>39</t>
  </si>
  <si>
    <t>Zjazd z drogi powiatowej</t>
  </si>
  <si>
    <t>104/4</t>
  </si>
  <si>
    <t>Remont i ocieplenie budynku</t>
  </si>
  <si>
    <t>Sierakowo Słowieńskie</t>
  </si>
  <si>
    <t>318/6</t>
  </si>
  <si>
    <t>dobudówka wiatrołapu</t>
  </si>
  <si>
    <t>remont ośrodka wczasowego</t>
  </si>
  <si>
    <t>56/7</t>
  </si>
  <si>
    <t>14 budynków rekreacji indywidualnej</t>
  </si>
  <si>
    <t>440/10</t>
  </si>
  <si>
    <t>Budynek mieszkalny w ramach siedliska</t>
  </si>
  <si>
    <t>187</t>
  </si>
  <si>
    <t>120/3</t>
  </si>
  <si>
    <t>budowa ogrodzenia i bram wjazdowych</t>
  </si>
  <si>
    <t>227/2 i 227/6</t>
  </si>
  <si>
    <t>rozbiórka zawalonego budynku gospodarczego</t>
  </si>
  <si>
    <t>80/10</t>
  </si>
  <si>
    <t>Budowa budynku jednorodzinnego</t>
  </si>
  <si>
    <t>Strzezenice</t>
  </si>
  <si>
    <t>289/36</t>
  </si>
  <si>
    <t>Budowa budynku mieszkalnego jednorodzinnego</t>
  </si>
  <si>
    <t>13/11</t>
  </si>
  <si>
    <t>228/37,228/38</t>
  </si>
  <si>
    <t>4/155</t>
  </si>
  <si>
    <t>remont budynku mieszkalnego</t>
  </si>
  <si>
    <t>711/40</t>
  </si>
  <si>
    <t>budynek rekreacji indywidualnej i 2 budynki gospodarcze</t>
  </si>
  <si>
    <t>budynek rekreacji indywidualnej, 2 budynki gospodarcze</t>
  </si>
  <si>
    <t>przebudowa peronu przystankowego wraz z wymianą  wiaty przystankowej</t>
  </si>
  <si>
    <t>Pękalin</t>
  </si>
  <si>
    <t>59</t>
  </si>
  <si>
    <t>budowa wolnostojącego budynku gospodarczego</t>
  </si>
  <si>
    <t>Rosocha</t>
  </si>
  <si>
    <t>80,/1</t>
  </si>
  <si>
    <t>Garaż</t>
  </si>
  <si>
    <t>235/1</t>
  </si>
  <si>
    <t>72/11</t>
  </si>
  <si>
    <t>Ogrodzenie działki</t>
  </si>
  <si>
    <t>231/10</t>
  </si>
  <si>
    <t>Przebudowa i remont drogi powiatowej</t>
  </si>
  <si>
    <t>Bukowo, Świerczyna, Jacinki</t>
  </si>
  <si>
    <t>29, 51, 7, 30</t>
  </si>
  <si>
    <t>budowa zjazdu z drogi powiatowej</t>
  </si>
  <si>
    <t>kanalizacja ze zbiornikiem bezodpływowym</t>
  </si>
  <si>
    <t>39/7, 39/6</t>
  </si>
  <si>
    <t>Budowa sieci elektroenergetycznej 0,4kV</t>
  </si>
  <si>
    <t>67, 13/4</t>
  </si>
  <si>
    <t>budynek mieszkalny jednorodzinny i basen przydomowy</t>
  </si>
  <si>
    <t>sianów obr. 3</t>
  </si>
  <si>
    <t>10/11</t>
  </si>
  <si>
    <t>46/1, 224</t>
  </si>
  <si>
    <t>21/2</t>
  </si>
  <si>
    <t>budowa 3 zjazdów z drogi gminnej</t>
  </si>
  <si>
    <t>731</t>
  </si>
  <si>
    <t>10 budynków rekreacji indywidualnej</t>
  </si>
  <si>
    <t>81</t>
  </si>
  <si>
    <t>Miejsca postoju pojazdów</t>
  </si>
  <si>
    <t>504/1, 504/2, 547/1</t>
  </si>
  <si>
    <t>581/3, 137</t>
  </si>
  <si>
    <t>2 budynki gospodarcze</t>
  </si>
  <si>
    <t>Przyłącze kabowe</t>
  </si>
  <si>
    <t>Bielkowo</t>
  </si>
  <si>
    <t>162/2, 320/2, 318/1, 160</t>
  </si>
  <si>
    <t>Wiata przy pawilonie handlowym</t>
  </si>
  <si>
    <t>11/19</t>
  </si>
  <si>
    <t>Przebudowa budynku mieszkalnego</t>
  </si>
  <si>
    <t>158/26</t>
  </si>
  <si>
    <t>Rozbiórka budynku mieszkalnego</t>
  </si>
  <si>
    <t>174/3</t>
  </si>
  <si>
    <t>Przebudowa i remont dróg powiatowych</t>
  </si>
  <si>
    <t>Popowo-Parnowo-Cieszyn</t>
  </si>
  <si>
    <t>265……</t>
  </si>
  <si>
    <t>ocieplenie budynku</t>
  </si>
  <si>
    <t>Kazimierz Pomorski</t>
  </si>
  <si>
    <t xml:space="preserve">budynek mieszklany jednorodzinny </t>
  </si>
  <si>
    <t>42/38</t>
  </si>
  <si>
    <t>zjazd z dr gminnej</t>
  </si>
  <si>
    <t>Strzekęcino</t>
  </si>
  <si>
    <t>16/74</t>
  </si>
  <si>
    <t>2 budynki rekreacji indywidualnej</t>
  </si>
  <si>
    <t>394/2</t>
  </si>
  <si>
    <t>sieć i przyłacza kanalizacji sanitarnej</t>
  </si>
  <si>
    <t>184/13-184/21, 184/24-184/31</t>
  </si>
  <si>
    <t xml:space="preserve">przyłącze kanalizacji sanitarnej </t>
  </si>
  <si>
    <t>481/3</t>
  </si>
  <si>
    <t>Szczeglino Nowe</t>
  </si>
  <si>
    <t>132</t>
  </si>
  <si>
    <t>28/3</t>
  </si>
  <si>
    <t>122</t>
  </si>
  <si>
    <t>Budowa przyłączy wodociągowych</t>
  </si>
  <si>
    <t>327/3, 105/7, 334</t>
  </si>
  <si>
    <t>przyłącze energetyczne 0,4kV</t>
  </si>
  <si>
    <t>129/3</t>
  </si>
  <si>
    <t>wymiana i ocieplenie pokrycia dachowego</t>
  </si>
  <si>
    <t>120</t>
  </si>
  <si>
    <t>122/1</t>
  </si>
  <si>
    <t>przebudowa stacji bazowej telefonii komórkowej</t>
  </si>
  <si>
    <t>267/47</t>
  </si>
  <si>
    <t>zmiana sposobu uzytkowania dwóch budynków rekreacji indywidualnej na bud. mieszkalne</t>
  </si>
  <si>
    <t>227/4</t>
  </si>
  <si>
    <t>rozbudowa stacji bazowej telefonii komórkowej</t>
  </si>
  <si>
    <t>Grzybnica</t>
  </si>
  <si>
    <t>10/29</t>
  </si>
  <si>
    <t>314/5, 169/13</t>
  </si>
  <si>
    <t>235/38, 235/57, 235/56</t>
  </si>
  <si>
    <t>273, 304, 22/5</t>
  </si>
  <si>
    <t>przyłącze kablowe</t>
  </si>
  <si>
    <t>Trawica</t>
  </si>
  <si>
    <t>196/3, 206</t>
  </si>
  <si>
    <t>Drzewiany</t>
  </si>
  <si>
    <t>9/38</t>
  </si>
  <si>
    <t>Skrzeszewo</t>
  </si>
  <si>
    <t>39/4</t>
  </si>
  <si>
    <t>Budowa zjazdu</t>
  </si>
  <si>
    <t>152/41</t>
  </si>
  <si>
    <t>zmiana sposobu użytkowania budynku gospodarczo-garażowego na mieszkalny</t>
  </si>
  <si>
    <t>657</t>
  </si>
  <si>
    <t>zmiana sposobu użytkowania budynku gospodarczego na lokal meiszkalny wraz z rozbudową</t>
  </si>
  <si>
    <t>16/2</t>
  </si>
  <si>
    <t>sieć i przyłacza kanalizacji saniatrnej sieć i przyłącza wodociągowe</t>
  </si>
  <si>
    <t>3/16, 34/7, 81/5, 81/54, 81/8, 81/9, 81/10</t>
  </si>
  <si>
    <t>budowa przydomowego ganku</t>
  </si>
  <si>
    <t>2/73</t>
  </si>
  <si>
    <t>187/25</t>
  </si>
  <si>
    <t>187/26</t>
  </si>
  <si>
    <t>dwa budynki gospdoarcze</t>
  </si>
  <si>
    <t>187/23</t>
  </si>
  <si>
    <t>187/27</t>
  </si>
  <si>
    <t>65/8</t>
  </si>
  <si>
    <t>przebudowa urządzeń mielioracji szczegółowej</t>
  </si>
  <si>
    <t>namiot o funkcji sportu i rekreacji</t>
  </si>
  <si>
    <t>Silosy</t>
  </si>
  <si>
    <t>266/2, 269/2</t>
  </si>
  <si>
    <t>110/5</t>
  </si>
  <si>
    <t>91/2</t>
  </si>
  <si>
    <t>Pzrydomowa oczyszczalnia ścieków</t>
  </si>
  <si>
    <t>276/3</t>
  </si>
  <si>
    <t>193/2, 194</t>
  </si>
  <si>
    <t>Budynek gospodarczo-garażowy</t>
  </si>
  <si>
    <t>121/42</t>
  </si>
  <si>
    <t>Sieć energetyczna kablowa</t>
  </si>
  <si>
    <t>122/1, 123/75</t>
  </si>
  <si>
    <t>20</t>
  </si>
  <si>
    <t>168/1</t>
  </si>
  <si>
    <t>budynek mieszkalny jednorodzinny typu DAKAR C</t>
  </si>
  <si>
    <t>109/25</t>
  </si>
  <si>
    <t>nadbudowa budynku mieszkalnego</t>
  </si>
  <si>
    <t>200/24</t>
  </si>
  <si>
    <t>remont nawierzchni drogowej</t>
  </si>
  <si>
    <t>Polanów 
obręb 7</t>
  </si>
  <si>
    <t>4/6, 4/13</t>
  </si>
  <si>
    <t>21/3</t>
  </si>
  <si>
    <t>dwa ogrody zimowe</t>
  </si>
  <si>
    <t>10/24</t>
  </si>
  <si>
    <t>120/2</t>
  </si>
  <si>
    <t>przydomowy ganek</t>
  </si>
  <si>
    <t>Bardzlino</t>
  </si>
  <si>
    <t>1/76</t>
  </si>
  <si>
    <t>5/21, 8/5</t>
  </si>
  <si>
    <t>remont ogrodzenia</t>
  </si>
  <si>
    <t>176/4</t>
  </si>
  <si>
    <t>1/2, 153/104</t>
  </si>
  <si>
    <t>301/13</t>
  </si>
  <si>
    <t>61/1, 135/5</t>
  </si>
  <si>
    <t>budyneki mieszkalny jednorodzinny</t>
  </si>
  <si>
    <t>10/10</t>
  </si>
  <si>
    <t>Budynek rekreacyjno-gospodarczy</t>
  </si>
  <si>
    <t>168/7</t>
  </si>
  <si>
    <t>Wymiana pokrycia dachowego eternit</t>
  </si>
  <si>
    <t>176/76</t>
  </si>
  <si>
    <t>Budowa zjazdu z drogi gminnej</t>
  </si>
  <si>
    <t>109</t>
  </si>
  <si>
    <t>276/7</t>
  </si>
  <si>
    <t>54/4</t>
  </si>
  <si>
    <t>Polanów obręb 4</t>
  </si>
  <si>
    <t>budynek gospodarczy (szopa)</t>
  </si>
  <si>
    <t>kretomino</t>
  </si>
  <si>
    <t>117/27</t>
  </si>
  <si>
    <t>wymiana pokryć dachowych na 33 budynkach</t>
  </si>
  <si>
    <t>125</t>
  </si>
  <si>
    <t>141</t>
  </si>
  <si>
    <t>przebudowa dróg gminnych</t>
  </si>
  <si>
    <t>przebudowa przyłączeń elektrycznego i wodociągowego</t>
  </si>
  <si>
    <t>318/5</t>
  </si>
  <si>
    <t>75</t>
  </si>
  <si>
    <t>55/9</t>
  </si>
  <si>
    <t>72/14</t>
  </si>
  <si>
    <t>78/3</t>
  </si>
  <si>
    <t>remont budynku</t>
  </si>
  <si>
    <t>?</t>
  </si>
  <si>
    <t>604</t>
  </si>
  <si>
    <t>rozbiórka budynku stodoły i obory</t>
  </si>
  <si>
    <t>242/5</t>
  </si>
  <si>
    <t>przyłącze wod -kan</t>
  </si>
  <si>
    <t>459/10, 729</t>
  </si>
  <si>
    <t>269</t>
  </si>
  <si>
    <t>Jadwiga I Stanisław Olszewski</t>
  </si>
  <si>
    <t>242/6</t>
  </si>
  <si>
    <t>przebudowa drogi gminnej</t>
  </si>
  <si>
    <t>Bożenice</t>
  </si>
  <si>
    <t>31, 28</t>
  </si>
  <si>
    <t>Garbno</t>
  </si>
  <si>
    <t>72/1</t>
  </si>
  <si>
    <t>miasto Polanów</t>
  </si>
  <si>
    <t>471/1, 472</t>
  </si>
  <si>
    <t>638/1, 643</t>
  </si>
  <si>
    <t>budynek jednorodzinny</t>
  </si>
  <si>
    <t>Kępiny</t>
  </si>
  <si>
    <t>593</t>
  </si>
  <si>
    <t>Budynek miesskalny jednorodzinny</t>
  </si>
  <si>
    <t>obręb nr 2</t>
  </si>
  <si>
    <t>285/7</t>
  </si>
  <si>
    <t>469/1</t>
  </si>
  <si>
    <t>140</t>
  </si>
  <si>
    <t>Lubowo obręb Kurów</t>
  </si>
  <si>
    <t>393</t>
  </si>
  <si>
    <t>Żydowo</t>
  </si>
  <si>
    <t>rozbiorka budynku gospodarczego</t>
  </si>
  <si>
    <t>3/2</t>
  </si>
  <si>
    <t>remont dachu</t>
  </si>
  <si>
    <t>Świerczyna</t>
  </si>
  <si>
    <t>wymiana okna</t>
  </si>
  <si>
    <t>183</t>
  </si>
  <si>
    <t>budynek gospodarczy na siedlisku</t>
  </si>
  <si>
    <t>3 budynki rekreacji indywidualnej</t>
  </si>
  <si>
    <t>161/2</t>
  </si>
  <si>
    <t>162/18</t>
  </si>
  <si>
    <t>budynek mieszkalny jednorodznny</t>
  </si>
  <si>
    <t>42/13</t>
  </si>
  <si>
    <t>11/49</t>
  </si>
  <si>
    <t>390/30</t>
  </si>
  <si>
    <t>17/5</t>
  </si>
  <si>
    <t>Montaż szesciu okien dachowych</t>
  </si>
  <si>
    <t>425/19</t>
  </si>
  <si>
    <t>136/6</t>
  </si>
  <si>
    <t>sieć wodociągowa</t>
  </si>
  <si>
    <t>135/5, 135/6, 136/3</t>
  </si>
  <si>
    <t>168/5</t>
  </si>
  <si>
    <t>339/1</t>
  </si>
  <si>
    <t>sieć elektroenergetyczna</t>
  </si>
  <si>
    <t>208/25, 208/10, 253/34 …</t>
  </si>
  <si>
    <t>106/4</t>
  </si>
  <si>
    <t>176/6</t>
  </si>
  <si>
    <t>10 budynkówr ekreacji indywidualnej</t>
  </si>
  <si>
    <t>859</t>
  </si>
  <si>
    <t>rozbudowa układu zasilania</t>
  </si>
  <si>
    <t>99/2, 100, 101</t>
  </si>
  <si>
    <t>Kraśnik</t>
  </si>
  <si>
    <t>255/6, 255/1</t>
  </si>
  <si>
    <t>stacja transformwatorowa</t>
  </si>
  <si>
    <t>przebudowa istniejącej kanalizacji sanitarnej</t>
  </si>
  <si>
    <t>obrę nr 4</t>
  </si>
  <si>
    <t>102</t>
  </si>
  <si>
    <t>136/2</t>
  </si>
  <si>
    <t>12</t>
  </si>
  <si>
    <t>Budowa budynku rekreacji indywidualnej</t>
  </si>
  <si>
    <t>188/35</t>
  </si>
  <si>
    <t>111/46</t>
  </si>
  <si>
    <t>155</t>
  </si>
  <si>
    <t>Rozbudowa obiektu sportowego-siłownia zewnetrzna</t>
  </si>
  <si>
    <t>477/4</t>
  </si>
  <si>
    <t>stodoła</t>
  </si>
  <si>
    <t>65/3</t>
  </si>
  <si>
    <t>remont drogi pożarowej</t>
  </si>
  <si>
    <t>100/1….198/1</t>
  </si>
  <si>
    <t>budynek rekreacji indywidualnej i budynek gospodarczy</t>
  </si>
  <si>
    <t>101/8</t>
  </si>
  <si>
    <t>przyłącze kablowe 0,4kV</t>
  </si>
  <si>
    <t>27, 16/3, 16/4</t>
  </si>
  <si>
    <t>367/24</t>
  </si>
  <si>
    <t>Bez rozpoznania</t>
  </si>
  <si>
    <t>23/18</t>
  </si>
  <si>
    <t>106/9</t>
  </si>
  <si>
    <t>128/6</t>
  </si>
  <si>
    <t>322/9</t>
  </si>
  <si>
    <t>322/26</t>
  </si>
  <si>
    <t>sieć kablowa wraz ze złączami</t>
  </si>
  <si>
    <t>111/10, 112, 113/23, 115</t>
  </si>
  <si>
    <t>307</t>
  </si>
  <si>
    <t>wodociąg rozdzielczy  z przyłączami</t>
  </si>
  <si>
    <t>288/2, 289/9, 289/8</t>
  </si>
  <si>
    <t>Remont pomieszczenia pod połacia dachu</t>
  </si>
  <si>
    <t>267/53</t>
  </si>
  <si>
    <t>Instalowanie daszka nad oknem nocnej obsługi na stacji paliw</t>
  </si>
  <si>
    <t>114/2</t>
  </si>
  <si>
    <t>15/11</t>
  </si>
  <si>
    <t>17198/P/15</t>
  </si>
  <si>
    <t>179/4</t>
  </si>
  <si>
    <t>199/2</t>
  </si>
  <si>
    <t>81/5</t>
  </si>
  <si>
    <t>Ocieplenie budynku</t>
  </si>
  <si>
    <t>492</t>
  </si>
  <si>
    <t>193</t>
  </si>
  <si>
    <t>dwa budynki mieszkalne jednorodzinne</t>
  </si>
  <si>
    <t>540</t>
  </si>
  <si>
    <t>126/7, 126/19, 126/21</t>
  </si>
  <si>
    <t>545/11</t>
  </si>
  <si>
    <t>107/8, 113</t>
  </si>
  <si>
    <t>odcinek sieci wodociągowej w Rzeczyca Wielka</t>
  </si>
  <si>
    <t>8/10, 20, 5/23, 2/1</t>
  </si>
  <si>
    <t>Remont nawierzchni asfaltowej na drodze wewnętrznej w Nadleśnictwie Polanów</t>
  </si>
  <si>
    <t>79, 313/3, 312/1, 311/1, 302/3, 302/4, 75/1</t>
  </si>
  <si>
    <t>146/10, 146/25</t>
  </si>
  <si>
    <t>wymiana pokrycia dachowego z eternitu na blachodachówkę</t>
  </si>
  <si>
    <t>13/2</t>
  </si>
  <si>
    <t>77/5</t>
  </si>
  <si>
    <t>Polanów
obręb 1 i 4</t>
  </si>
  <si>
    <t>13, 22/2, 27
74</t>
  </si>
  <si>
    <t>233/8</t>
  </si>
  <si>
    <t>wolno stojący budynek jednorodzinny</t>
  </si>
  <si>
    <t>133/12</t>
  </si>
  <si>
    <t>168/2</t>
  </si>
  <si>
    <t>kanalizacja kablowa dla doziemnej linii telekomunikacyjnej</t>
  </si>
  <si>
    <t>34/6</t>
  </si>
  <si>
    <t>remont ogrodzenia kościoła w Drzewianach</t>
  </si>
  <si>
    <t>379</t>
  </si>
  <si>
    <t>113/20</t>
  </si>
  <si>
    <t>wiata gospodarcza
6,20 x 3,50 m</t>
  </si>
  <si>
    <t>budynek gospodarczy 
3,00 x 7,00 m</t>
  </si>
  <si>
    <t>wymiana ogrodzenia, utwardzenie nawierzchni działki, remont 2 wiat</t>
  </si>
  <si>
    <t>63/25</t>
  </si>
  <si>
    <t>przydomowe baseny o powierzchni do 30 m2</t>
  </si>
  <si>
    <t xml:space="preserve">parterowe budynki gospodarcze 6 szt. 
3,57 x 7,00 m
</t>
  </si>
  <si>
    <t>rozbiórka budynku wczasowo-biurowego</t>
  </si>
  <si>
    <t>775/2</t>
  </si>
  <si>
    <t>212/13, 214/4</t>
  </si>
  <si>
    <t>wymiana wiat przystankowych przy ul. B. Chrobrego</t>
  </si>
  <si>
    <t>360/8</t>
  </si>
  <si>
    <t>352/4</t>
  </si>
  <si>
    <t>przyłacze wody</t>
  </si>
  <si>
    <t>791</t>
  </si>
  <si>
    <t>wiaty i garaże</t>
  </si>
  <si>
    <t xml:space="preserve">2 budynki gospodarcze </t>
  </si>
  <si>
    <t>440/2, 440/3</t>
  </si>
  <si>
    <t>73</t>
  </si>
  <si>
    <t>40/6</t>
  </si>
  <si>
    <t>133/18</t>
  </si>
  <si>
    <t>6/25</t>
  </si>
  <si>
    <t>zmiana spososbu użytkowania budynku warsztatu slusarskiego na budynek gospodarczy</t>
  </si>
  <si>
    <t>90/67, 90/25</t>
  </si>
  <si>
    <t>wiata o konstrukcji drewnianej</t>
  </si>
  <si>
    <t>216</t>
  </si>
  <si>
    <t>AB Nr
z eDOK</t>
  </si>
  <si>
    <t>BOŚ Nr
z eDOK</t>
  </si>
  <si>
    <t>AB Znak sprawy</t>
  </si>
  <si>
    <t>BOŚ Znak sprawy</t>
  </si>
  <si>
    <t>17767/P/15</t>
  </si>
  <si>
    <t>17889/P/15</t>
  </si>
  <si>
    <t>17965/P/15</t>
  </si>
  <si>
    <t>17971/P/15</t>
  </si>
  <si>
    <t>17910/P/15</t>
  </si>
  <si>
    <t>budynek rekreacji indywidualnej, budynek gospodarczy i zbiornik bezodpływowy</t>
  </si>
  <si>
    <t>Basen ogrodowy, budynek gospodarczy</t>
  </si>
  <si>
    <t>Ganek</t>
  </si>
  <si>
    <t>206/1</t>
  </si>
  <si>
    <t>BOŚ.6743.30.2015.AA</t>
  </si>
  <si>
    <t>Przebudowa i remont dróg</t>
  </si>
  <si>
    <t>BOŚ.6743.58.2015.AA</t>
  </si>
  <si>
    <t>Przyłącze wodociągowe</t>
  </si>
  <si>
    <t>207/14</t>
  </si>
  <si>
    <t>BOŚ.6743.57.2015.AA</t>
  </si>
  <si>
    <t>Opatówek</t>
  </si>
  <si>
    <t>387</t>
  </si>
  <si>
    <t>BOŚ.6743.63.2015.AA</t>
  </si>
  <si>
    <t>Roabiórka budynku piekarni i gospodarczego</t>
  </si>
  <si>
    <t>BOŚ.6743.64.2015.AA</t>
  </si>
  <si>
    <t>rozbudowa budynku mieszkalnego</t>
  </si>
  <si>
    <t>291</t>
  </si>
  <si>
    <t xml:space="preserve">Garaż </t>
  </si>
  <si>
    <t>122/16</t>
  </si>
  <si>
    <t>montaż semafora</t>
  </si>
  <si>
    <t>obręb 4</t>
  </si>
  <si>
    <t>190</t>
  </si>
  <si>
    <t>wymiana pokrycia dachowego-azbest</t>
  </si>
  <si>
    <t>165/67</t>
  </si>
  <si>
    <t>Budowa instalacji zbiornikowej</t>
  </si>
  <si>
    <t>Komory</t>
  </si>
  <si>
    <t>Budynek mieszkalny jednorodzinny w ramach zabudowy zagrodowej</t>
  </si>
  <si>
    <t>20/5, 20/6</t>
  </si>
  <si>
    <t>19/5</t>
  </si>
  <si>
    <t>bez rozpoznania</t>
  </si>
  <si>
    <t>obręb nr 4 Miasto Polanów</t>
  </si>
  <si>
    <t>203/5</t>
  </si>
  <si>
    <t>8/9</t>
  </si>
  <si>
    <t>8/32</t>
  </si>
  <si>
    <t>budowa wiaty</t>
  </si>
  <si>
    <t>166/11</t>
  </si>
  <si>
    <t>311</t>
  </si>
  <si>
    <t>przyłaqcze wodociagowe</t>
  </si>
  <si>
    <t>Świeszyno, Chałupy</t>
  </si>
  <si>
    <t>110/16</t>
  </si>
  <si>
    <t>wymiana pokrycia dachowego - eternit</t>
  </si>
  <si>
    <t>Świeszyno, Bagno</t>
  </si>
  <si>
    <t>472/6</t>
  </si>
  <si>
    <t>utwardzenie działki budowlanej</t>
  </si>
  <si>
    <t>72/13</t>
  </si>
  <si>
    <t>11/53, 11/58, 11/61, 11/63</t>
  </si>
  <si>
    <t>remont dróg gminnych</t>
  </si>
  <si>
    <t>160/13, 160/27</t>
  </si>
  <si>
    <t>160/13, 148</t>
  </si>
  <si>
    <t>linia kablowa z przyłączami</t>
  </si>
  <si>
    <t>BOŚ.6743.88.2015.KŻ</t>
  </si>
  <si>
    <t>BOŚ.6743.89.2015.KŻ</t>
  </si>
  <si>
    <t>BOŚ.6743.73.2015.KŻ</t>
  </si>
  <si>
    <t>BOŚ.6743.56.2015.KŻ</t>
  </si>
  <si>
    <t>termomodernizacja wymiana inst. co, cwu wraz z wymianą kotła w Szkole Podstawow.</t>
  </si>
  <si>
    <t>termomodernizacja wymiana inst. co, cwu wraz z wymianą kotła w budynku Biblioteki</t>
  </si>
  <si>
    <t>termomodernizacja  i kolorystyka budynku Szkoły Podstawowej</t>
  </si>
  <si>
    <t>termomodernizacja i kolorystyka budynku Urzędu Gminy</t>
  </si>
  <si>
    <t>termomodernizacja wymiana inst. co, cwu wraz z wymianą kotła w Gminnym Ośrodku Pomocy Społecznej</t>
  </si>
  <si>
    <t>termomodernizacja inst. co, cwu budynku Urzędu Gminy</t>
  </si>
  <si>
    <t>termomodernizacja i kolorystyka Gminnego Ośrodka Pomocy Społecznej</t>
  </si>
  <si>
    <t>termomodernizacja wymiana inst. co, cwu wraz z wymianą kotła</t>
  </si>
  <si>
    <t>termomodernizacja i kolorystyka Osrodka Sportu i Rekreacji</t>
  </si>
  <si>
    <t>termomodernizacja i kolorystyka Biblioteki</t>
  </si>
  <si>
    <t>863</t>
  </si>
  <si>
    <t>216/6, 216/10</t>
  </si>
  <si>
    <t>202/5</t>
  </si>
  <si>
    <t>155/11</t>
  </si>
  <si>
    <t>termomodernizacja i kolorystyka budynku Szkoły Podstawowej</t>
  </si>
  <si>
    <t>AP</t>
  </si>
  <si>
    <t>przebudowa odcinka pasa ul. Nadbrzeżnej</t>
  </si>
  <si>
    <t>34/5</t>
  </si>
  <si>
    <t>Rochowo</t>
  </si>
  <si>
    <t>56/8</t>
  </si>
  <si>
    <t>rozbudowa i nadbudowa budynku jednorodzinnego</t>
  </si>
  <si>
    <t>Kędzierzyn 1a</t>
  </si>
  <si>
    <t>54/2, 54/3</t>
  </si>
  <si>
    <t>oranżeria</t>
  </si>
  <si>
    <t>329/16</t>
  </si>
  <si>
    <t>obiekt tymczasowy -arena do wypoczynku</t>
  </si>
  <si>
    <t>siłownia zewnętrzna dla kierowców Truckers Life</t>
  </si>
  <si>
    <t>311/5</t>
  </si>
  <si>
    <t>/</t>
  </si>
  <si>
    <t>112/9</t>
  </si>
  <si>
    <t>montaż konstrukcji wsporczych na istn. stacji bazowej telefonii komórkowej</t>
  </si>
  <si>
    <t>2/133</t>
  </si>
  <si>
    <t xml:space="preserve">odcinek sieci wodociągowej </t>
  </si>
  <si>
    <t>194/34, 149, 153/78</t>
  </si>
  <si>
    <t>przyłącze wodociągowe, przyłącze kanalziacji sanitarnej</t>
  </si>
  <si>
    <t>864/3, 864/4</t>
  </si>
  <si>
    <t>40/9</t>
  </si>
  <si>
    <t>budynek mieszkalny jednorordzinny</t>
  </si>
  <si>
    <t>116/24</t>
  </si>
  <si>
    <t>116/25</t>
  </si>
  <si>
    <t>327/8</t>
  </si>
  <si>
    <t>265/3</t>
  </si>
  <si>
    <t>328/2</t>
  </si>
  <si>
    <t>wiata przy budynku mieszkalnym</t>
  </si>
  <si>
    <t>157/128</t>
  </si>
  <si>
    <t xml:space="preserve">BOŚ.6743.102.2015.AP </t>
  </si>
  <si>
    <t>4/276</t>
  </si>
  <si>
    <t>64/16</t>
  </si>
  <si>
    <t>158/4</t>
  </si>
  <si>
    <t>Przydomoa oczyszczalnia ścieków</t>
  </si>
  <si>
    <t>101/27, 101/28</t>
  </si>
  <si>
    <t>BOŚ.6743.106.2015.MS</t>
  </si>
  <si>
    <t>436/15</t>
  </si>
  <si>
    <t>BOŚ.6743.105.2015.MS</t>
  </si>
  <si>
    <t>Zagaje</t>
  </si>
  <si>
    <t>115/15</t>
  </si>
  <si>
    <t>BOŚ.6743.104.2015.MS</t>
  </si>
  <si>
    <t>33, 32/47…</t>
  </si>
  <si>
    <t>60/4, 77/3, 59…</t>
  </si>
  <si>
    <t>85/2, 90/22, 726/8</t>
  </si>
  <si>
    <t>wodociąg rozdzielczy</t>
  </si>
  <si>
    <t>Mielenko, Chłopy</t>
  </si>
  <si>
    <t>155, 67, 6/1</t>
  </si>
  <si>
    <t>rozbudowa i nadbudowa budynku mieszkalnego</t>
  </si>
  <si>
    <t>50</t>
  </si>
  <si>
    <t>pięć budynków rekreacji indywidualnej</t>
  </si>
  <si>
    <t>196/6</t>
  </si>
  <si>
    <t>Remont linii kablowej</t>
  </si>
  <si>
    <t>267/17,267/18…..</t>
  </si>
  <si>
    <t>BOŚ.6743.125.2015.MS</t>
  </si>
  <si>
    <t>136/1</t>
  </si>
  <si>
    <t>219/1, 205, 207/14</t>
  </si>
  <si>
    <t>odcinek sieci wod.-kan. z przyłączami</t>
  </si>
  <si>
    <t>39/8, 39/15, 39/14</t>
  </si>
  <si>
    <t>BOŚ.6743.131.2015.MS</t>
  </si>
  <si>
    <t>46/4</t>
  </si>
  <si>
    <t>BOŚ.6743.139.2015.MS</t>
  </si>
  <si>
    <t>227/11</t>
  </si>
  <si>
    <t>BOŚ.6743.140.2015.MS</t>
  </si>
  <si>
    <t>Remont poddasza</t>
  </si>
  <si>
    <t>Świelino</t>
  </si>
  <si>
    <t>41/40</t>
  </si>
  <si>
    <t>Rozbudowa budynku mieszkalnego w zabudowie zagrodowej</t>
  </si>
  <si>
    <t>33/3</t>
  </si>
  <si>
    <t>Przyłącze energetyczne</t>
  </si>
  <si>
    <t>272, 203/3, 278/3</t>
  </si>
  <si>
    <t xml:space="preserve"> /</t>
  </si>
  <si>
    <t>zjazdy indywidualne</t>
  </si>
  <si>
    <t>wg wniosku</t>
  </si>
  <si>
    <t>obiekt tymczasowy -kaseta metalowa z magazynkiem</t>
  </si>
  <si>
    <t>budowa 4 budynków gospodarczych</t>
  </si>
  <si>
    <t>obręb 6</t>
  </si>
  <si>
    <t>36/3</t>
  </si>
  <si>
    <t xml:space="preserve">budowa ogrodzenia </t>
  </si>
  <si>
    <t>146/11</t>
  </si>
  <si>
    <t>naprawa konstrukcji i wymiana pokrycia dachowego</t>
  </si>
  <si>
    <t>314/2</t>
  </si>
  <si>
    <t>132/23</t>
  </si>
  <si>
    <t>149</t>
  </si>
  <si>
    <t>127</t>
  </si>
  <si>
    <t>132/16</t>
  </si>
  <si>
    <t>132/22</t>
  </si>
  <si>
    <t>132/17</t>
  </si>
  <si>
    <t>132/20</t>
  </si>
  <si>
    <t>132/25</t>
  </si>
  <si>
    <t>132/19</t>
  </si>
  <si>
    <t>132/24</t>
  </si>
  <si>
    <t>132/18</t>
  </si>
  <si>
    <t>132/9</t>
  </si>
  <si>
    <t>132/11</t>
  </si>
  <si>
    <t>132/12</t>
  </si>
  <si>
    <t>sieć kablowa 0,4 kV wraz ze złączami</t>
  </si>
  <si>
    <t>111/10, 112,113/23, 115</t>
  </si>
  <si>
    <t>Koninowo</t>
  </si>
  <si>
    <t>158/22</t>
  </si>
  <si>
    <t>11/51</t>
  </si>
  <si>
    <t>.</t>
  </si>
  <si>
    <t>92/8,92/18</t>
  </si>
  <si>
    <t>BOŚ.6743.170.2015.MS</t>
  </si>
  <si>
    <t>19965/P/15</t>
  </si>
  <si>
    <t>przebudowa zjazdu</t>
  </si>
  <si>
    <t>zabudowa tarasu przy budynku mieszkalnym jednorodzinnym (oranżeria)</t>
  </si>
  <si>
    <t>205, 727/5</t>
  </si>
  <si>
    <t>BOŚ.6743.173.2015.MS</t>
  </si>
  <si>
    <t>Budowa sieci energetycznej nn 0,4kV</t>
  </si>
  <si>
    <t>20378/P/15</t>
  </si>
  <si>
    <t>Zmiana sposobu użytkowania budynku gospodarczego na mieszkalny</t>
  </si>
  <si>
    <t>87/2</t>
  </si>
  <si>
    <t>Budybek rekreacji ind.</t>
  </si>
  <si>
    <t>842</t>
  </si>
  <si>
    <t>118/2</t>
  </si>
  <si>
    <t>tymczasowa hala namiotowa - od 09.05.2016r.</t>
  </si>
  <si>
    <t>tymczasowa hala namiotowa - od 08.05.2017r.</t>
  </si>
  <si>
    <t>Budynek rekreacji indywidualnej i zbornik bezodpływowy o poj.8m3</t>
  </si>
  <si>
    <t>przebudowa drogi - budowa chodnika</t>
  </si>
  <si>
    <t>105/7, 1/2</t>
  </si>
  <si>
    <t>165/59, 165/133</t>
  </si>
  <si>
    <t>montaż drabin ewukacyjnych</t>
  </si>
  <si>
    <t>/'</t>
  </si>
  <si>
    <t>dom jednorodzinny</t>
  </si>
  <si>
    <t>33/20, 33/3</t>
  </si>
  <si>
    <t>instalacja szyldów informacyjnych i semafora reklamowego</t>
  </si>
  <si>
    <t>numer 7</t>
  </si>
  <si>
    <t>183 i 175</t>
  </si>
  <si>
    <t>4 budynki rekreacji indywidualnej</t>
  </si>
  <si>
    <t>numer 6</t>
  </si>
  <si>
    <t>227/87</t>
  </si>
  <si>
    <t>budowa przydomowego ogrodu zimowego</t>
  </si>
  <si>
    <t>budowa płyty do składowania obornika</t>
  </si>
  <si>
    <t>192/2</t>
  </si>
  <si>
    <t>budynek rekreacji indywidualnej, budynek gospodarczy, zbiornik bezodpływowy</t>
  </si>
  <si>
    <t>BOŚ.6743.187.2015.AP</t>
  </si>
  <si>
    <t>246/9</t>
  </si>
  <si>
    <t>BOŚ.6743.132.2015.AP</t>
  </si>
  <si>
    <t>133/13</t>
  </si>
  <si>
    <t>133/14</t>
  </si>
  <si>
    <t>budynek mieszkalny jednorodzinny zjazd, ogrodzenie, utwardzenie gruntu</t>
  </si>
  <si>
    <t>235/27, 235/56</t>
  </si>
  <si>
    <t>149/10</t>
  </si>
  <si>
    <t xml:space="preserve">garaż </t>
  </si>
  <si>
    <t xml:space="preserve">Nosowo </t>
  </si>
  <si>
    <t>529/8</t>
  </si>
  <si>
    <t>149/9</t>
  </si>
  <si>
    <t>budynek rekreacji indywidualnej, 2 budynki gospodarcze, zbiornik bezodpływowy</t>
  </si>
  <si>
    <t>88/12</t>
  </si>
  <si>
    <t>linia kablowa oświetlenia ulicznego</t>
  </si>
  <si>
    <t>16/89</t>
  </si>
  <si>
    <t>7/14</t>
  </si>
  <si>
    <t>budowa zjazdu</t>
  </si>
  <si>
    <t>131/4</t>
  </si>
  <si>
    <t>BOŚ.6743.204.2015.MS</t>
  </si>
  <si>
    <t>16/46</t>
  </si>
  <si>
    <t>BOŚ.6743.205.2015.MS</t>
  </si>
  <si>
    <t>Pomost rekreacyjny</t>
  </si>
  <si>
    <t>Szczaeglino nowe</t>
  </si>
  <si>
    <t>75/10</t>
  </si>
  <si>
    <t>91/39</t>
  </si>
  <si>
    <t>Budowa ganku</t>
  </si>
  <si>
    <t>26/13</t>
  </si>
  <si>
    <t>sieć wodociągowa, sieć i przyłącza kanalizacji sanitarnej</t>
  </si>
  <si>
    <t>dwa zjazdy</t>
  </si>
  <si>
    <t>440/45, 210/5</t>
  </si>
  <si>
    <t>139/3</t>
  </si>
  <si>
    <t>308/13</t>
  </si>
  <si>
    <t>198/25,205</t>
  </si>
  <si>
    <t>BOŚ.6743.217.2015.MS</t>
  </si>
  <si>
    <t>Barnin</t>
  </si>
  <si>
    <t>436/13</t>
  </si>
  <si>
    <t>BOŚ.6743.216.2015.MS</t>
  </si>
  <si>
    <t>budowa budynku gospodarczego - utworzenie nowego siedliska rolnego</t>
  </si>
  <si>
    <t>59/2</t>
  </si>
  <si>
    <t>parterowy budynek gospodarczy</t>
  </si>
  <si>
    <t>94/13</t>
  </si>
  <si>
    <t>BOŚ.6743.223.2015.MS</t>
  </si>
  <si>
    <t>197/1</t>
  </si>
  <si>
    <t>BOŚ.6743.222.2015.MS</t>
  </si>
  <si>
    <t>143/3</t>
  </si>
  <si>
    <t>ganek</t>
  </si>
  <si>
    <t>886/1</t>
  </si>
  <si>
    <t>budynek mieszkalny jednorodzinnny</t>
  </si>
  <si>
    <t>184/42</t>
  </si>
  <si>
    <t>21435/P/15</t>
  </si>
  <si>
    <t>przebudowa zjazdów z ul. Piastów i Wojska Polskiego</t>
  </si>
  <si>
    <t>55/1, 50/1</t>
  </si>
  <si>
    <t>21436/P/15</t>
  </si>
  <si>
    <t>budowa zjazdu indywidualnego z ulicy Grażyny</t>
  </si>
  <si>
    <t>53</t>
  </si>
  <si>
    <t>58/27</t>
  </si>
  <si>
    <t>BOŚ.6743.218.2015.AP</t>
  </si>
  <si>
    <t>obiekt tymczasowy - budka handlowa</t>
  </si>
  <si>
    <t>21104/P/15</t>
  </si>
  <si>
    <t>Chlopy</t>
  </si>
  <si>
    <t>29/19</t>
  </si>
  <si>
    <t>BOŚ.6743.207.2015.AP</t>
  </si>
  <si>
    <t>,</t>
  </si>
  <si>
    <t>BOŚ.6743.231.2015.MS</t>
  </si>
  <si>
    <t>109/15</t>
  </si>
  <si>
    <t>BOŚ.6743.232.2015.MS</t>
  </si>
  <si>
    <t>202/4</t>
  </si>
  <si>
    <t>Remont budynku</t>
  </si>
  <si>
    <t>przebudowa budynku mieszkalnego</t>
  </si>
  <si>
    <t>przyłacze kanalziacji deszczowej</t>
  </si>
  <si>
    <t>26/2,  401/71</t>
  </si>
  <si>
    <t xml:space="preserve">sieć kablowa ze złaczami </t>
  </si>
  <si>
    <t>500.10, 500.11, 500.13, 739</t>
  </si>
  <si>
    <t>linia kablowa oswietlenia drogowego</t>
  </si>
  <si>
    <t>Chłopska Kępa, Świeszyno</t>
  </si>
  <si>
    <t>480.5,  480.6….854, 834</t>
  </si>
  <si>
    <t>budynek mieszkalny jednorodzinny dwulokalowy</t>
  </si>
  <si>
    <t>budynek mieszkalny, zbiornik bezodpływowy</t>
  </si>
  <si>
    <t>419/29</t>
  </si>
  <si>
    <t>405</t>
  </si>
  <si>
    <t>Chałupy, Świeszyno</t>
  </si>
  <si>
    <t>249/21, 249/22</t>
  </si>
  <si>
    <t>Sowinko</t>
  </si>
  <si>
    <t>69/1</t>
  </si>
  <si>
    <t>Modernizacja dróg gminnych</t>
  </si>
  <si>
    <t>Bobolice nr 2, Pomorzany</t>
  </si>
  <si>
    <t>59, 60, 41/5</t>
  </si>
  <si>
    <t>Ganek łazienka</t>
  </si>
  <si>
    <t>104/15</t>
  </si>
  <si>
    <t>55/14</t>
  </si>
  <si>
    <t>mała architektura  przy szlaku rowerowym "Szlakiem Elektrowni Wodnych</t>
  </si>
  <si>
    <t>Zegrze Pomorskie, Niedalino, Strzekęcino</t>
  </si>
  <si>
    <t>232, 239, 151/2, 17/3, 16/31</t>
  </si>
  <si>
    <t>22534/P/15</t>
  </si>
  <si>
    <t>22491/P/15</t>
  </si>
  <si>
    <t>78/55</t>
  </si>
  <si>
    <t>142/12</t>
  </si>
  <si>
    <t>BOŚ.6743.255.2015.MS</t>
  </si>
  <si>
    <t xml:space="preserve">zbiornik bezodpływowy </t>
  </si>
  <si>
    <t>239</t>
  </si>
  <si>
    <t>BOŚ.6743.254.2015.MS</t>
  </si>
  <si>
    <t>173/11</t>
  </si>
  <si>
    <t>BOŚ.6743.257.2015.MS</t>
  </si>
  <si>
    <t>416/6</t>
  </si>
  <si>
    <t>22560/P/15</t>
  </si>
  <si>
    <t>Łazy, Mielno</t>
  </si>
  <si>
    <t>64, 61/5, 24/1, 469/15</t>
  </si>
  <si>
    <t>208/22</t>
  </si>
  <si>
    <t>208/21</t>
  </si>
  <si>
    <t>109/8, 110/18, 110/25, 702</t>
  </si>
  <si>
    <t xml:space="preserve">siłownia zewnętrzna </t>
  </si>
  <si>
    <t>22671/P/15</t>
  </si>
  <si>
    <t>przebudowa drogi powiatowej</t>
  </si>
  <si>
    <t>6/2, 38, 36, 2</t>
  </si>
  <si>
    <t>przyłącze i zewnetrzna instalacja wodociagowa</t>
  </si>
  <si>
    <t>160/3, 314/5, 111/4</t>
  </si>
  <si>
    <t>BOŚ.6743.234.2015.MS</t>
  </si>
  <si>
    <t>136/5</t>
  </si>
  <si>
    <t>budowa przyłącza kanalizacji sanitarnej</t>
  </si>
  <si>
    <t>132/13, 132/25</t>
  </si>
  <si>
    <t>przydomowa oczyszczalnia terenu</t>
  </si>
  <si>
    <t>180/22</t>
  </si>
  <si>
    <t>3/2, 21/2</t>
  </si>
  <si>
    <t>parterowe budynki rekreacji indywidualnej</t>
  </si>
  <si>
    <t>sieć kablowa nn 0,4kV</t>
  </si>
  <si>
    <t>wg zgł.</t>
  </si>
  <si>
    <t>367/39</t>
  </si>
  <si>
    <t>obiekty małej architektury, utwardzenie terenu oraz zjazd</t>
  </si>
  <si>
    <t>114/5, 24/1</t>
  </si>
  <si>
    <t>12 budynków rekreacji indywidualnej</t>
  </si>
  <si>
    <t>929</t>
  </si>
  <si>
    <t xml:space="preserve">Niegoszcz </t>
  </si>
  <si>
    <t>129/10</t>
  </si>
  <si>
    <t>przyłacze kanalizacji sanitarnej</t>
  </si>
  <si>
    <t>172/6, 692/2</t>
  </si>
  <si>
    <t>123/9</t>
  </si>
  <si>
    <t>128/53</t>
  </si>
  <si>
    <t>BOŚ.6743.293.2015.MS</t>
  </si>
  <si>
    <t>17/5,….</t>
  </si>
  <si>
    <t>BOŚ.6743.292.2015.MS</t>
  </si>
  <si>
    <t>Linia kablowa 0,4kV</t>
  </si>
  <si>
    <t>390/42</t>
  </si>
  <si>
    <t xml:space="preserve">. </t>
  </si>
  <si>
    <t>75/4</t>
  </si>
  <si>
    <t>238/16</t>
  </si>
  <si>
    <t>54/35</t>
  </si>
  <si>
    <t>Zmiana sposbu użytkowania</t>
  </si>
  <si>
    <t>przyłacze energetryczne</t>
  </si>
  <si>
    <t>Popowo</t>
  </si>
  <si>
    <t>5/6,,,</t>
  </si>
  <si>
    <t>BOŚ.6743.301.2015.MS</t>
  </si>
  <si>
    <t>295</t>
  </si>
  <si>
    <t>299</t>
  </si>
  <si>
    <t>242/83, 242/95</t>
  </si>
  <si>
    <t>231/3</t>
  </si>
  <si>
    <t>97/26, 133</t>
  </si>
  <si>
    <t>186/4</t>
  </si>
  <si>
    <t>253/18</t>
  </si>
  <si>
    <t>BOŚ.6743.6.2016.MS</t>
  </si>
  <si>
    <t>45…</t>
  </si>
  <si>
    <t>63/38</t>
  </si>
  <si>
    <t>przyłącze kablowe 15 kV</t>
  </si>
  <si>
    <t>62, 2/12</t>
  </si>
  <si>
    <t>siec kanalizacji sanitarnej</t>
  </si>
  <si>
    <t>2/18,2/17,2/74</t>
  </si>
  <si>
    <t>151/31</t>
  </si>
  <si>
    <t>kiosk do sprzedaży warzyw i owoców</t>
  </si>
  <si>
    <t>351</t>
  </si>
  <si>
    <t>727/3</t>
  </si>
  <si>
    <t>instalacja elektryczna</t>
  </si>
  <si>
    <t>przyłacze kanalizacji sanitarnej, instalacja gazowa</t>
  </si>
  <si>
    <t>cztery budynki gospodarcze</t>
  </si>
  <si>
    <t>154</t>
  </si>
  <si>
    <t>4</t>
  </si>
  <si>
    <t>330</t>
  </si>
  <si>
    <t>przebudowa budynku mieszkalnego jednorodzinnego</t>
  </si>
  <si>
    <t>40/10</t>
  </si>
  <si>
    <t>przebudowa instalacji technologicznej SUW</t>
  </si>
  <si>
    <t>206</t>
  </si>
  <si>
    <t>BOŚ.6743.21.2016.KŻ</t>
  </si>
  <si>
    <t>przebudowa obudowy studni</t>
  </si>
  <si>
    <t>76, 170/2, 212</t>
  </si>
  <si>
    <t>BOŚ.6743.22.2016.KŻ</t>
  </si>
  <si>
    <t>46/46</t>
  </si>
  <si>
    <t>oswietlenie drogowe</t>
  </si>
  <si>
    <t>obr. 2 i obr. 3 m. Polanów</t>
  </si>
  <si>
    <t>rozbiórka budynku jednorodzinnego</t>
  </si>
  <si>
    <t>Powidz 15</t>
  </si>
  <si>
    <t>55/3</t>
  </si>
  <si>
    <t>Wielin</t>
  </si>
  <si>
    <t>Sieranie 1 obr.Zegrze Pomorskie</t>
  </si>
  <si>
    <t>285/6, 285/5</t>
  </si>
  <si>
    <t>102/2</t>
  </si>
  <si>
    <t>ganek przy budynku jednorozinnym</t>
  </si>
  <si>
    <t>Wieciszewo</t>
  </si>
  <si>
    <t>29/6</t>
  </si>
  <si>
    <t>altanka</t>
  </si>
  <si>
    <t>Skibienko 1 obr. Skibno</t>
  </si>
  <si>
    <t xml:space="preserve">remont dachu </t>
  </si>
  <si>
    <t>9/21</t>
  </si>
  <si>
    <t>obr. 3 m.Sianów</t>
  </si>
  <si>
    <t>obiekt tymczasowy</t>
  </si>
  <si>
    <t>Zmiana sposobu użytkowania hali sportowej na szwalnoę</t>
  </si>
  <si>
    <t>149/3</t>
  </si>
  <si>
    <t>Linia elektroenergetyczna nn</t>
  </si>
  <si>
    <t>nr 3, nr 4</t>
  </si>
  <si>
    <t>48/1</t>
  </si>
  <si>
    <t>Linia kablowa oświetlenia drogowego</t>
  </si>
  <si>
    <t>11/1, 214/1</t>
  </si>
  <si>
    <t>obr. 5 m. Polanów</t>
  </si>
  <si>
    <t>23/13</t>
  </si>
  <si>
    <t>reklmy</t>
  </si>
  <si>
    <t>158</t>
  </si>
  <si>
    <t>BOŚ.6746.2.2016.KŻ</t>
  </si>
  <si>
    <t>BOŚ.6746.3.2016.KŻ</t>
  </si>
  <si>
    <t>BOŚ.6746.4.2016.KŻ</t>
  </si>
  <si>
    <t>78/49, 78/5,78/10</t>
  </si>
  <si>
    <t>przyłacze 0,4 kV do budynku</t>
  </si>
  <si>
    <t>budynke mieszkalny</t>
  </si>
  <si>
    <t>Stary Żelobórz</t>
  </si>
  <si>
    <t>przył. Wod-kan</t>
  </si>
  <si>
    <t>21/2, 1/1, 330/3, 330/2</t>
  </si>
  <si>
    <t>przebudowa i remont dr powiatowej nr 3551Z</t>
  </si>
  <si>
    <t>Sierakowo</t>
  </si>
  <si>
    <t>67,253/1,253/4,321,336</t>
  </si>
  <si>
    <t>253/1, 253/4, 336</t>
  </si>
  <si>
    <t xml:space="preserve">przebudowa dr gminnej </t>
  </si>
  <si>
    <t>125/2, 210</t>
  </si>
  <si>
    <t>BOŚ.6743.128.2016.AS</t>
  </si>
  <si>
    <t>5/3,103/1</t>
  </si>
  <si>
    <t>BOS.6743.127.2016.AS</t>
  </si>
  <si>
    <t xml:space="preserve">242, 241/3, 148/12 </t>
  </si>
  <si>
    <t>BOS.6743.126.2016.AS</t>
  </si>
  <si>
    <t>362/7, 48/3</t>
  </si>
  <si>
    <t>BOS.6743.125.2016.AS</t>
  </si>
  <si>
    <t>93/1, 151/94</t>
  </si>
  <si>
    <t>BOS.6743.124.2016.AS</t>
  </si>
  <si>
    <t>207/3, 213, 105/1, 108/1</t>
  </si>
  <si>
    <t>118, 169, 245, 247, 253/4</t>
  </si>
  <si>
    <t>BOS.6743.122.2016.AS</t>
  </si>
  <si>
    <t>205, 238/1</t>
  </si>
  <si>
    <t>BOS.6743.121.2016.AS</t>
  </si>
  <si>
    <t>57, 59/5</t>
  </si>
  <si>
    <t>156, 151/29</t>
  </si>
  <si>
    <t>BOS.6743.119.2016.AS</t>
  </si>
  <si>
    <t>Sucha koszalińska</t>
  </si>
  <si>
    <t>47/5, 47/9, 115/3</t>
  </si>
  <si>
    <t>BOS.6743.118.2016.AS</t>
  </si>
  <si>
    <t>99/2, 105/2, 111</t>
  </si>
  <si>
    <t>BOS.6743.117.2016.AS</t>
  </si>
  <si>
    <t>52/1</t>
  </si>
  <si>
    <t>BOS.6743.116.2016.AS</t>
  </si>
  <si>
    <t>272, 236, 239, 270</t>
  </si>
  <si>
    <t>BOS.6743.115.2016.AS</t>
  </si>
  <si>
    <t>Gorzebądz</t>
  </si>
  <si>
    <t>86</t>
  </si>
  <si>
    <t>BOS.6743.114.2016.AS</t>
  </si>
  <si>
    <t>215, 219</t>
  </si>
  <si>
    <t>BOS.6743.113.2016.AS</t>
  </si>
  <si>
    <t>192</t>
  </si>
  <si>
    <t>BOS.6743.112.2016.AS</t>
  </si>
  <si>
    <t>177, 176/64, 176/39</t>
  </si>
  <si>
    <t>BOS.6743.111.2016.AS</t>
  </si>
  <si>
    <t>363</t>
  </si>
  <si>
    <t>BOS.6743.110.2016.AS</t>
  </si>
  <si>
    <t>207/3, 180/3</t>
  </si>
  <si>
    <t>BOS.6743.109.2016.AS</t>
  </si>
  <si>
    <t>19, 25, 42/2</t>
  </si>
  <si>
    <t>BOS.6743.108.2016.AS</t>
  </si>
  <si>
    <t>206, 150</t>
  </si>
  <si>
    <t>BOS.6743.107.2016.AS</t>
  </si>
  <si>
    <t xml:space="preserve">wykonanie ogrodzenia wraz z bramą wjazdową </t>
  </si>
  <si>
    <t>POlanów</t>
  </si>
  <si>
    <t>Karsinka</t>
  </si>
  <si>
    <t>82</t>
  </si>
  <si>
    <t>BOS.6743.29.2016.AS</t>
  </si>
  <si>
    <t>BOS.6743.28.2016.AS</t>
  </si>
  <si>
    <t>BOS.6743.115.2015.AS</t>
  </si>
  <si>
    <t>BOS.6743.116.2016.2015.AS</t>
  </si>
  <si>
    <t>BOS.6743.25.AS</t>
  </si>
  <si>
    <t>BOS.6743.26.2016.AS</t>
  </si>
  <si>
    <t>BOS.6743.85.2016.AS</t>
  </si>
  <si>
    <t xml:space="preserve">wykonanie przyłącza wodociągowego </t>
  </si>
  <si>
    <t>193/6, 269/1, 657</t>
  </si>
  <si>
    <t>34</t>
  </si>
  <si>
    <t>roboty remontowe łącznika jako tarasu, wymiana stolarki</t>
  </si>
  <si>
    <t>22/39</t>
  </si>
  <si>
    <t>77</t>
  </si>
  <si>
    <t>223/2</t>
  </si>
  <si>
    <t>antenowa konstrukcja wsporcza H = 8 m + inst radiokomunikacyjna</t>
  </si>
  <si>
    <t>Mielno Unieście</t>
  </si>
  <si>
    <t>257/3, 256/7</t>
  </si>
  <si>
    <t>wymiana anten sektorowych</t>
  </si>
  <si>
    <t>przydomowa oczyszczalnia ścieków dla potrzeb istniejącej leśniczówki</t>
  </si>
  <si>
    <t>Niedalino 35/1</t>
  </si>
  <si>
    <t>Chocimino 18</t>
  </si>
  <si>
    <t>remont budynku inwentarskiego</t>
  </si>
  <si>
    <t>zmiana sposobu użytkowania</t>
  </si>
  <si>
    <t>41/4</t>
  </si>
  <si>
    <t>cztery budynki rekreacji indywidualnej</t>
  </si>
  <si>
    <t>sieć wodociągowa rozdzielcza</t>
  </si>
  <si>
    <t>Bonin
Cewlino</t>
  </si>
  <si>
    <t>21/3, 21/6 
269, 270</t>
  </si>
  <si>
    <t>86/15</t>
  </si>
  <si>
    <t>109/11</t>
  </si>
  <si>
    <t>Instalacja zbiornikowa z naziemnym zbiorn. na gaz płynny V=4850 l</t>
  </si>
  <si>
    <t>Sarbinowo
(Pękalin)</t>
  </si>
  <si>
    <t>73/9</t>
  </si>
  <si>
    <t>37/8</t>
  </si>
  <si>
    <t>317</t>
  </si>
  <si>
    <t>Remont drogi</t>
  </si>
  <si>
    <t>261</t>
  </si>
  <si>
    <t>obiekt tymczasowy na 120 dni</t>
  </si>
  <si>
    <t>130/33</t>
  </si>
  <si>
    <t>remont kościoła</t>
  </si>
  <si>
    <t>63/2</t>
  </si>
  <si>
    <t>sieć wodociagowa</t>
  </si>
  <si>
    <t>135/5</t>
  </si>
  <si>
    <t>16/33</t>
  </si>
  <si>
    <t>do sprawy AB.6743.452.2015.AŁ</t>
  </si>
  <si>
    <t>przebudowai zmiana sposobu użytkowania</t>
  </si>
  <si>
    <t>374 obr. 7</t>
  </si>
  <si>
    <t>44/22</t>
  </si>
  <si>
    <t xml:space="preserve"> budynek rekreacji indywidualnej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</si>
</sst>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\ &quot;rok.&quot;"/>
    <numFmt numFmtId="165" formatCode="0&quot;/P/15&quot;"/>
    <numFmt numFmtId="166" formatCode="yyyy/mm/dd;@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61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</cellStyleXfs>
  <cellXfs count="109">
    <xf numFmtId="0" fontId="0" fillId="0" borderId="0" xfId="0"/>
    <xf numFmtId="0" fontId="0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Border="1" applyAlignment="1">
      <alignment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top"/>
    </xf>
    <xf numFmtId="0" fontId="8" fillId="0" borderId="0" xfId="0" applyNumberFormat="1" applyFont="1" applyAlignment="1">
      <alignment horizontal="center" vertical="top" wrapText="1"/>
    </xf>
    <xf numFmtId="14" fontId="2" fillId="2" borderId="0" xfId="0" applyNumberFormat="1" applyFont="1" applyFill="1" applyAlignment="1">
      <alignment horizontal="center" vertical="top"/>
    </xf>
    <xf numFmtId="0" fontId="5" fillId="3" borderId="0" xfId="1" applyNumberFormat="1" applyAlignment="1">
      <alignment horizontal="center" vertical="center" wrapText="1"/>
    </xf>
    <xf numFmtId="14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quotePrefix="1" applyNumberFormat="1" applyFont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 wrapText="1"/>
      <protection locked="0"/>
    </xf>
    <xf numFmtId="0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Alignment="1">
      <alignment horizontal="center" vertical="center"/>
    </xf>
    <xf numFmtId="0" fontId="5" fillId="3" borderId="0" xfId="1" applyNumberFormat="1" applyFont="1" applyAlignment="1">
      <alignment horizontal="center" vertical="center" wrapText="1"/>
    </xf>
    <xf numFmtId="14" fontId="9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NumberFormat="1" applyBorder="1" applyAlignment="1" applyProtection="1">
      <alignment wrapText="1"/>
    </xf>
    <xf numFmtId="0" fontId="0" fillId="0" borderId="0" xfId="0" applyProtection="1"/>
    <xf numFmtId="0" fontId="0" fillId="0" borderId="0" xfId="0" applyNumberFormat="1" applyBorder="1" applyAlignment="1" applyProtection="1"/>
    <xf numFmtId="0" fontId="0" fillId="0" borderId="0" xfId="0" applyNumberFormat="1" applyFont="1" applyAlignment="1" applyProtection="1">
      <alignment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Border="1" applyProtection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0" xfId="0" applyFont="1"/>
    <xf numFmtId="0" fontId="3" fillId="3" borderId="3" xfId="1" applyFont="1" applyBorder="1" applyAlignment="1">
      <alignment horizontal="center" vertical="center"/>
    </xf>
    <xf numFmtId="0" fontId="3" fillId="3" borderId="4" xfId="1" applyFont="1" applyBorder="1" applyAlignment="1">
      <alignment horizontal="center" vertical="center"/>
    </xf>
    <xf numFmtId="0" fontId="6" fillId="0" borderId="0" xfId="0" applyFont="1"/>
    <xf numFmtId="0" fontId="11" fillId="3" borderId="2" xfId="1" applyFont="1" applyBorder="1" applyAlignment="1">
      <alignment horizontal="center" vertical="center"/>
    </xf>
    <xf numFmtId="0" fontId="11" fillId="3" borderId="1" xfId="1" applyFont="1" applyBorder="1" applyAlignment="1">
      <alignment horizontal="center" vertical="center"/>
    </xf>
    <xf numFmtId="165" fontId="0" fillId="0" borderId="0" xfId="0" applyNumberFormat="1"/>
    <xf numFmtId="0" fontId="6" fillId="5" borderId="5" xfId="0" applyFont="1" applyFill="1" applyBorder="1" applyAlignment="1">
      <alignment horizontal="left" vertical="center"/>
    </xf>
    <xf numFmtId="164" fontId="6" fillId="5" borderId="5" xfId="0" applyNumberFormat="1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4" borderId="3" xfId="2" applyFont="1" applyBorder="1" applyAlignment="1">
      <alignment horizontal="center" vertical="center"/>
    </xf>
    <xf numFmtId="0" fontId="14" fillId="4" borderId="4" xfId="2" applyFont="1" applyBorder="1" applyAlignment="1">
      <alignment horizontal="center" vertical="center"/>
    </xf>
    <xf numFmtId="0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NumberFormat="1" applyBorder="1" applyAlignment="1" applyProtection="1">
      <alignment horizontal="center" vertical="center" wrapText="1"/>
      <protection locked="0"/>
    </xf>
    <xf numFmtId="0" fontId="2" fillId="0" borderId="0" xfId="0" applyNumberFormat="1" applyFont="1" applyAlignment="1">
      <alignment vertical="center"/>
    </xf>
    <xf numFmtId="0" fontId="0" fillId="0" borderId="0" xfId="0" applyNumberFormat="1" applyAlignment="1" applyProtection="1">
      <alignment vertical="center" wrapText="1"/>
      <protection locked="0"/>
    </xf>
    <xf numFmtId="0" fontId="0" fillId="0" borderId="0" xfId="0" applyNumberFormat="1" applyFont="1" applyAlignment="1" applyProtection="1">
      <alignment vertical="center" wrapText="1"/>
      <protection locked="0"/>
    </xf>
    <xf numFmtId="0" fontId="0" fillId="0" borderId="0" xfId="0" applyNumberFormat="1" applyFont="1" applyBorder="1" applyAlignment="1" applyProtection="1">
      <alignment vertical="center" wrapText="1"/>
      <protection locked="0"/>
    </xf>
    <xf numFmtId="49" fontId="1" fillId="0" borderId="0" xfId="0" applyNumberFormat="1" applyFont="1" applyFill="1" applyBorder="1" applyAlignment="1" applyProtection="1">
      <alignment vertical="center" wrapText="1"/>
      <protection locked="0"/>
    </xf>
    <xf numFmtId="0" fontId="0" fillId="0" borderId="0" xfId="0" applyNumberFormat="1" applyBorder="1" applyAlignment="1" applyProtection="1">
      <alignment vertical="center" wrapText="1"/>
      <protection locked="0"/>
    </xf>
    <xf numFmtId="14" fontId="15" fillId="0" borderId="0" xfId="0" applyNumberFormat="1" applyFont="1" applyAlignment="1" applyProtection="1">
      <alignment horizontal="center" vertical="center" wrapText="1"/>
      <protection locked="0"/>
    </xf>
    <xf numFmtId="14" fontId="16" fillId="0" borderId="0" xfId="0" applyNumberFormat="1" applyFont="1" applyFill="1" applyAlignment="1">
      <alignment horizontal="center" vertical="top"/>
    </xf>
    <xf numFmtId="0" fontId="17" fillId="0" borderId="2" xfId="0" applyFont="1" applyBorder="1" applyAlignment="1">
      <alignment horizontal="center" vertical="center" wrapText="1"/>
    </xf>
    <xf numFmtId="0" fontId="0" fillId="0" borderId="0" xfId="0" applyNumberFormat="1" applyAlignment="1" applyProtection="1">
      <alignment horizontal="left" vertical="center" wrapText="1"/>
      <protection locked="0"/>
    </xf>
    <xf numFmtId="49" fontId="4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top" wrapText="1"/>
    </xf>
    <xf numFmtId="49" fontId="5" fillId="3" borderId="0" xfId="1" applyNumberFormat="1" applyAlignment="1">
      <alignment horizontal="center" vertical="center" wrapText="1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49" fontId="0" fillId="0" borderId="0" xfId="0" quotePrefix="1" applyNumberFormat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wrapText="1"/>
    </xf>
    <xf numFmtId="0" fontId="18" fillId="0" borderId="0" xfId="0" applyNumberFormat="1" applyFont="1" applyAlignment="1" applyProtection="1">
      <alignment horizontal="center" vertical="center" wrapText="1"/>
      <protection locked="0"/>
    </xf>
    <xf numFmtId="0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NumberFormat="1" applyFont="1" applyAlignment="1" applyProtection="1">
      <alignment horizontal="center" vertical="center" wrapText="1"/>
      <protection locked="0"/>
    </xf>
    <xf numFmtId="49" fontId="19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NumberFormat="1" applyFont="1" applyAlignment="1">
      <alignment horizontal="center" vertical="center" wrapText="1"/>
    </xf>
    <xf numFmtId="14" fontId="19" fillId="0" borderId="0" xfId="0" applyNumberFormat="1" applyFont="1" applyAlignment="1" applyProtection="1">
      <alignment horizontal="center" vertical="center" wrapText="1"/>
      <protection locked="0"/>
    </xf>
    <xf numFmtId="14" fontId="21" fillId="0" borderId="0" xfId="0" applyNumberFormat="1" applyFont="1" applyAlignment="1" applyProtection="1">
      <alignment horizontal="center" vertical="center" wrapText="1"/>
      <protection locked="0"/>
    </xf>
    <xf numFmtId="14" fontId="18" fillId="0" borderId="0" xfId="0" applyNumberFormat="1" applyFont="1" applyAlignment="1" applyProtection="1">
      <alignment horizontal="center" vertical="center" wrapText="1"/>
      <protection locked="0"/>
    </xf>
    <xf numFmtId="0" fontId="22" fillId="0" borderId="0" xfId="0" applyNumberFormat="1" applyFont="1" applyAlignment="1">
      <alignment horizontal="center" vertical="center" wrapText="1"/>
    </xf>
    <xf numFmtId="165" fontId="13" fillId="0" borderId="0" xfId="0" applyNumberFormat="1" applyFont="1" applyAlignment="1" applyProtection="1">
      <alignment horizontal="center" vertical="center" wrapText="1"/>
      <protection locked="0"/>
    </xf>
    <xf numFmtId="14" fontId="2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0" xfId="0" quotePrefix="1" applyNumberFormat="1" applyBorder="1" applyAlignment="1" applyProtection="1">
      <alignment horizontal="center" vertical="center" wrapText="1"/>
      <protection locked="0"/>
    </xf>
    <xf numFmtId="0" fontId="24" fillId="0" borderId="0" xfId="0" applyNumberFormat="1" applyFont="1" applyAlignment="1" applyProtection="1">
      <alignment vertical="center" wrapText="1"/>
      <protection locked="0"/>
    </xf>
    <xf numFmtId="0" fontId="24" fillId="0" borderId="0" xfId="0" applyNumberFormat="1" applyFont="1" applyAlignment="1" applyProtection="1">
      <alignment horizontal="center" vertical="center" wrapText="1"/>
      <protection locked="0"/>
    </xf>
    <xf numFmtId="49" fontId="24" fillId="0" borderId="0" xfId="0" applyNumberFormat="1" applyFont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/>
    </xf>
    <xf numFmtId="165" fontId="27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166" fontId="9" fillId="0" borderId="0" xfId="0" applyNumberFormat="1" applyFont="1" applyAlignment="1" applyProtection="1">
      <alignment horizontal="center" vertical="center" wrapText="1"/>
      <protection locked="0"/>
    </xf>
    <xf numFmtId="0" fontId="28" fillId="0" borderId="0" xfId="0" applyNumberFormat="1" applyFont="1" applyAlignment="1" applyProtection="1">
      <alignment horizontal="center" vertical="center" wrapText="1"/>
      <protection locked="0"/>
    </xf>
    <xf numFmtId="49" fontId="28" fillId="0" borderId="0" xfId="0" applyNumberFormat="1" applyFont="1" applyAlignment="1" applyProtection="1">
      <alignment horizontal="center" vertical="center" wrapText="1"/>
      <protection locked="0"/>
    </xf>
    <xf numFmtId="0" fontId="22" fillId="6" borderId="0" xfId="0" applyNumberFormat="1" applyFont="1" applyFill="1" applyAlignment="1">
      <alignment horizontal="center" vertical="center" wrapText="1"/>
    </xf>
    <xf numFmtId="0" fontId="2" fillId="6" borderId="0" xfId="0" applyNumberFormat="1" applyFont="1" applyFill="1" applyAlignment="1" applyProtection="1">
      <alignment horizontal="center" vertical="center" wrapText="1"/>
      <protection locked="0"/>
    </xf>
    <xf numFmtId="165" fontId="13" fillId="6" borderId="0" xfId="0" applyNumberFormat="1" applyFont="1" applyFill="1" applyAlignment="1" applyProtection="1">
      <alignment horizontal="center" vertical="center" wrapText="1"/>
      <protection locked="0"/>
    </xf>
    <xf numFmtId="14" fontId="0" fillId="6" borderId="0" xfId="0" applyNumberFormat="1" applyFill="1" applyAlignment="1" applyProtection="1">
      <alignment horizontal="center" vertical="center" wrapText="1"/>
      <protection locked="0"/>
    </xf>
    <xf numFmtId="0" fontId="0" fillId="6" borderId="0" xfId="0" applyNumberFormat="1" applyFont="1" applyFill="1" applyAlignment="1" applyProtection="1">
      <alignment vertical="center" wrapText="1"/>
      <protection locked="0"/>
    </xf>
    <xf numFmtId="0" fontId="0" fillId="6" borderId="0" xfId="0" applyNumberFormat="1" applyFont="1" applyFill="1" applyAlignment="1" applyProtection="1">
      <alignment horizontal="center" vertical="center" wrapText="1"/>
      <protection locked="0"/>
    </xf>
    <xf numFmtId="49" fontId="0" fillId="6" borderId="0" xfId="0" applyNumberFormat="1" applyFont="1" applyFill="1" applyAlignment="1" applyProtection="1">
      <alignment horizontal="center" vertical="center" wrapText="1"/>
      <protection locked="0"/>
    </xf>
    <xf numFmtId="0" fontId="4" fillId="6" borderId="0" xfId="0" applyNumberFormat="1" applyFont="1" applyFill="1" applyAlignment="1">
      <alignment horizontal="center" vertical="center" wrapText="1"/>
    </xf>
    <xf numFmtId="14" fontId="0" fillId="6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horizontal="left" vertical="top" wrapText="1"/>
    </xf>
    <xf numFmtId="0" fontId="11" fillId="3" borderId="2" xfId="1" applyFont="1" applyBorder="1" applyAlignment="1">
      <alignment horizontal="center" vertical="center" wrapText="1"/>
    </xf>
    <xf numFmtId="0" fontId="14" fillId="4" borderId="6" xfId="2" applyFont="1" applyBorder="1" applyAlignment="1">
      <alignment horizontal="center" vertical="center" wrapText="1"/>
    </xf>
    <xf numFmtId="0" fontId="14" fillId="4" borderId="7" xfId="2" applyFont="1" applyBorder="1" applyAlignment="1">
      <alignment horizontal="center" vertical="center" wrapText="1"/>
    </xf>
    <xf numFmtId="0" fontId="14" fillId="4" borderId="8" xfId="2" applyFont="1" applyBorder="1" applyAlignment="1">
      <alignment horizontal="center" vertical="center" wrapText="1"/>
    </xf>
  </cellXfs>
  <cellStyles count="3">
    <cellStyle name="60% — akcent 5" xfId="2" builtinId="48"/>
    <cellStyle name="Dobry" xfId="1" builtinId="26"/>
    <cellStyle name="Normalny" xfId="0" builtinId="0"/>
  </cellStyles>
  <dxfs count="46"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numFmt numFmtId="19" formatCode="yyyy/mm/dd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yyyy/mm/dd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yyyy/mm/dd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1" indent="0" justifyLastLine="0" shrinkToFit="0" readingOrder="0"/>
      <protection locked="0" hidden="0"/>
    </dxf>
    <dxf>
      <numFmt numFmtId="19" formatCode="yyyy/mm/dd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&quot;/P/15&quot;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70C0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rgb="FFB00000"/>
      </font>
      <fill>
        <patternFill>
          <fgColor auto="1"/>
          <bgColor rgb="FFFFCCCC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7" tint="0.59996337778862885"/>
        </patternFill>
      </fill>
    </dxf>
  </dxfs>
  <tableStyles count="1" defaultTableStyle="TableStyleMedium2" defaultPivotStyle="PivotStyleLight16">
    <tableStyle name="Styl tabeli 1" pivot="0" count="0"/>
  </tableStyles>
  <colors>
    <mruColors>
      <color rgb="FFF0FD4D"/>
      <color rgb="FFFF9999"/>
      <color rgb="FFFFCCCC"/>
      <color rgb="FFB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C00000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'statystyka zgłoszeń'!$B$4:$B$14</c:f>
              <c:strCache>
                <c:ptCount val="11"/>
                <c:pt idx="0">
                  <c:v>AA</c:v>
                </c:pt>
                <c:pt idx="1">
                  <c:v>IN</c:v>
                </c:pt>
                <c:pt idx="2">
                  <c:v>MS</c:v>
                </c:pt>
                <c:pt idx="3">
                  <c:v>AŁ</c:v>
                </c:pt>
                <c:pt idx="4">
                  <c:v>KŻ</c:v>
                </c:pt>
                <c:pt idx="5">
                  <c:v>WŚ</c:v>
                </c:pt>
                <c:pt idx="6">
                  <c:v>AS</c:v>
                </c:pt>
                <c:pt idx="7">
                  <c:v>ŁD</c:v>
                </c:pt>
                <c:pt idx="8">
                  <c:v>EP</c:v>
                </c:pt>
                <c:pt idx="9">
                  <c:v>AM</c:v>
                </c:pt>
                <c:pt idx="10">
                  <c:v>AP</c:v>
                </c:pt>
              </c:strCache>
            </c:strRef>
          </c:cat>
          <c:val>
            <c:numRef>
              <c:f>'statystyka zgłoszeń'!$C$4:$C$14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00B050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'statystyka zgłoszeń'!$B$4:$B$14</c:f>
              <c:strCache>
                <c:ptCount val="11"/>
                <c:pt idx="0">
                  <c:v>AA</c:v>
                </c:pt>
                <c:pt idx="1">
                  <c:v>IN</c:v>
                </c:pt>
                <c:pt idx="2">
                  <c:v>MS</c:v>
                </c:pt>
                <c:pt idx="3">
                  <c:v>AŁ</c:v>
                </c:pt>
                <c:pt idx="4">
                  <c:v>KŻ</c:v>
                </c:pt>
                <c:pt idx="5">
                  <c:v>WŚ</c:v>
                </c:pt>
                <c:pt idx="6">
                  <c:v>AS</c:v>
                </c:pt>
                <c:pt idx="7">
                  <c:v>ŁD</c:v>
                </c:pt>
                <c:pt idx="8">
                  <c:v>EP</c:v>
                </c:pt>
                <c:pt idx="9">
                  <c:v>AM</c:v>
                </c:pt>
                <c:pt idx="10">
                  <c:v>AP</c:v>
                </c:pt>
              </c:strCache>
            </c:strRef>
          </c:cat>
          <c:val>
            <c:numRef>
              <c:f>'statystyka zgłoszeń'!$D$4:$D$14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55448904"/>
        <c:axId val="555454392"/>
      </c:barChart>
      <c:catAx>
        <c:axId val="555448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55454392"/>
        <c:crosses val="autoZero"/>
        <c:auto val="0"/>
        <c:lblAlgn val="ctr"/>
        <c:lblOffset val="100"/>
        <c:noMultiLvlLbl val="0"/>
      </c:catAx>
      <c:valAx>
        <c:axId val="555454392"/>
        <c:scaling>
          <c:orientation val="minMax"/>
        </c:scaling>
        <c:delete val="1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crossAx val="555448904"/>
        <c:crosses val="autoZero"/>
        <c:crossBetween val="between"/>
      </c:valAx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2</xdr:row>
      <xdr:rowOff>123826</xdr:rowOff>
    </xdr:from>
    <xdr:to>
      <xdr:col>13</xdr:col>
      <xdr:colOff>542926</xdr:colOff>
      <xdr:row>17</xdr:row>
      <xdr:rowOff>76200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zgłoszenia" displayName="zgłoszenia" ref="A3:Q1219" headerRowDxfId="30" dataDxfId="29">
  <tableColumns count="17">
    <tableColumn id="1" name="Lp." totalsRowLabel="Suma" dataDxfId="28">
      <calculatedColumnFormula>IF(zgłoszenia[[#This Row],[Nr kance- laryjny]]&gt;0,_xlfn.AGGREGATE(3,3,$B$4:B4),"--")</calculatedColumnFormula>
    </tableColumn>
    <tableColumn id="2" name="ID" dataDxfId="27"/>
    <tableColumn id="3" name="Nr kance- laryjny" dataDxfId="26"/>
    <tableColumn id="4" name="Data wpływu wniosku" dataDxfId="25"/>
    <tableColumn id="7" name="Któtki opis sprawy_x000a_określenie obiektu / robót" dataDxfId="24"/>
    <tableColumn id="8" name="Rodzaj zgłoszenia" dataDxfId="23"/>
    <tableColumn id="9" name="Gmina" dataDxfId="22"/>
    <tableColumn id="10" name="Obręb miejsca zamierzenia" dataDxfId="21"/>
    <tableColumn id="11" name="Nr działki geodez. " dataDxfId="20"/>
    <tableColumn id="12" name="AB Nr_x000a_z eDOK" dataDxfId="19"/>
    <tableColumn id="13" name="AB Znak sprawy" dataDxfId="18">
      <calculatedColumnFormula>IF(zgłoszenia[[#This Row],[ID]]&gt;0,IF(zgłoszenia[[#This Row],[AB Nr
z eDOK]]&gt;0,CONCATENATE("AB.6743.",zgłoszenia[[#This Row],[AB Nr
z eDOK]],".",D$1,".",zgłoszenia[[#This Row],[ID]]),"brak rejestreacji eDOK"),"")</calculatedColumnFormula>
    </tableColumn>
    <tableColumn id="22" name="BOŚ Nr_x000a_z eDOK" dataDxfId="17"/>
    <tableColumn id="21" name="BOŚ Znak sprawy" dataDxfId="16">
      <calculatedColumnFormula>IF(zgłoszenia[[#This Row],[ID]]&gt;0,IF(zgłoszenia[[#This Row],[AB Nr
z eDOK]]&gt;0,CONCATENATE("BOŚ.6743.",zgłoszenia[[#This Row],[BOŚ Nr
z eDOK]],".",D$1,".",zgłoszenia[[#This Row],[ID]]),"brak rejestreacji eDOK"),"")</calculatedColumnFormula>
    </tableColumn>
    <tableColumn id="14" name="Data zakończenia sprawy" dataDxfId="15"/>
    <tableColumn id="15" name="Sposób zakończenia" dataDxfId="14"/>
    <tableColumn id="19" name="data rozebrania obiektu tymczas." dataDxfId="13"/>
    <tableColumn id="20" name="data przekazania do PODGiK" totalsRowFunction="count" dataDxfId="12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2" name="rodzaj_zgł3" displayName="rodzaj_zgł3" ref="B6:B12" totalsRowShown="0" headerRowDxfId="11" dataDxfId="10" tableBorderDxfId="9">
  <autoFilter ref="B6:B12"/>
  <tableColumns count="1">
    <tableColumn id="1" name="zgłoszenie dotyczy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gminy6" displayName="gminy6" ref="C6:C14" totalsRowShown="0" headerRowDxfId="7" dataDxfId="6" tableBorderDxfId="5">
  <autoFilter ref="C6:C14"/>
  <tableColumns count="1">
    <tableColumn id="1" name="gminy" dataDxfId="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7" name="sposób_zak8" displayName="sposób_zak8" ref="D6:D12" totalsRowShown="0" headerRowDxfId="3" dataDxfId="2" tableBorderDxfId="1">
  <autoFilter ref="D6:D12"/>
  <tableColumns count="1">
    <tableColumn id="1" name="sposób zakończeni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219"/>
  <sheetViews>
    <sheetView showGridLines="0" tabSelected="1" zoomScale="85" zoomScaleNormal="8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W1210" sqref="W1210"/>
    </sheetView>
  </sheetViews>
  <sheetFormatPr defaultColWidth="9.140625" defaultRowHeight="15" x14ac:dyDescent="0.25"/>
  <cols>
    <col min="1" max="1" width="7.140625" style="2" customWidth="1"/>
    <col min="2" max="2" width="5.5703125" style="2" customWidth="1"/>
    <col min="3" max="3" width="12.140625" style="1" customWidth="1"/>
    <col min="4" max="4" width="11.42578125" style="2" customWidth="1"/>
    <col min="5" max="5" width="22" style="2" customWidth="1"/>
    <col min="6" max="6" width="20.28515625" style="2" customWidth="1"/>
    <col min="7" max="7" width="12.85546875" style="2" customWidth="1"/>
    <col min="8" max="8" width="15" style="2" customWidth="1"/>
    <col min="9" max="9" width="12.140625" style="70" customWidth="1"/>
    <col min="10" max="10" width="7.85546875" style="2" customWidth="1"/>
    <col min="11" max="11" width="23.140625" style="2" bestFit="1" customWidth="1"/>
    <col min="12" max="12" width="7.85546875" style="2" customWidth="1"/>
    <col min="13" max="13" width="21.5703125" style="2" bestFit="1" customWidth="1"/>
    <col min="14" max="14" width="12.5703125" style="2" customWidth="1"/>
    <col min="15" max="15" width="18.85546875" style="2" customWidth="1"/>
    <col min="16" max="16" width="14" style="2" hidden="1" customWidth="1"/>
    <col min="17" max="17" width="10.85546875" style="2" hidden="1" customWidth="1"/>
    <col min="18" max="18" width="0" style="2" hidden="1" customWidth="1"/>
    <col min="19" max="19" width="11.5703125" style="2" hidden="1" customWidth="1"/>
    <col min="20" max="16384" width="9.140625" style="2"/>
  </cols>
  <sheetData>
    <row r="1" spans="1:19" s="7" customFormat="1" ht="31.5" customHeight="1" x14ac:dyDescent="0.25">
      <c r="C1" s="21"/>
      <c r="D1" s="4">
        <v>2015</v>
      </c>
      <c r="E1" s="52"/>
      <c r="I1" s="62"/>
    </row>
    <row r="2" spans="1:19" s="9" customFormat="1" ht="21" customHeight="1" x14ac:dyDescent="0.25">
      <c r="D2" s="103"/>
      <c r="E2" s="104"/>
      <c r="I2" s="63"/>
      <c r="J2" s="8" t="s">
        <v>0</v>
      </c>
      <c r="K2" s="10">
        <f ca="1">TODAY()</f>
        <v>43683</v>
      </c>
      <c r="L2" s="8"/>
      <c r="M2" s="7"/>
      <c r="N2" s="8"/>
      <c r="O2" s="59"/>
    </row>
    <row r="3" spans="1:19" s="3" customFormat="1" ht="60" x14ac:dyDescent="0.25">
      <c r="A3" s="11" t="s">
        <v>1</v>
      </c>
      <c r="B3" s="11" t="s">
        <v>2</v>
      </c>
      <c r="C3" s="22" t="s">
        <v>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64" t="s">
        <v>8</v>
      </c>
      <c r="J3" s="11" t="s">
        <v>1524</v>
      </c>
      <c r="K3" s="11" t="s">
        <v>1526</v>
      </c>
      <c r="L3" s="11" t="s">
        <v>1525</v>
      </c>
      <c r="M3" s="11" t="s">
        <v>1527</v>
      </c>
      <c r="N3" s="11" t="s">
        <v>9</v>
      </c>
      <c r="O3" s="11" t="s">
        <v>10</v>
      </c>
      <c r="P3" s="11" t="s">
        <v>113</v>
      </c>
      <c r="Q3" s="11" t="s">
        <v>11</v>
      </c>
    </row>
    <row r="4" spans="1:19" s="3" customFormat="1" ht="45" x14ac:dyDescent="0.25">
      <c r="A4" s="79">
        <v>1</v>
      </c>
      <c r="B4" s="16" t="s">
        <v>12</v>
      </c>
      <c r="C4" s="80">
        <v>12</v>
      </c>
      <c r="D4" s="12">
        <v>42006</v>
      </c>
      <c r="E4" s="53" t="s">
        <v>53</v>
      </c>
      <c r="F4" s="13" t="s">
        <v>17</v>
      </c>
      <c r="G4" s="13" t="s">
        <v>32</v>
      </c>
      <c r="H4" s="50" t="s">
        <v>54</v>
      </c>
      <c r="I4" s="84" t="s">
        <v>117</v>
      </c>
      <c r="J4" s="13">
        <v>28</v>
      </c>
      <c r="K4" s="6" t="str">
        <f>IF(zgłoszenia[[#This Row],[ID]]&gt;0,IF(zgłoszenia[[#This Row],[AB Nr
z eDOK]]&gt;0,CONCATENATE("AB.6743.",zgłoszenia[[#This Row],[AB Nr
z eDOK]],".",D$1,".",zgłoszenia[[#This Row],[ID]]),"brak rejestreacji eDOK"),"")</f>
        <v>AB.6743.28.2015.AA</v>
      </c>
      <c r="L4" s="13"/>
      <c r="M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4" s="12">
        <v>42044</v>
      </c>
      <c r="O4" s="14" t="s">
        <v>19</v>
      </c>
      <c r="P4" s="23"/>
      <c r="Q4" s="58"/>
    </row>
    <row r="5" spans="1:19" s="3" customFormat="1" ht="45" x14ac:dyDescent="0.25">
      <c r="A5" s="79">
        <f>IF(zgłoszenia[[#This Row],[ID]]&gt;0,A4+1,"--")</f>
        <v>2</v>
      </c>
      <c r="B5" s="16" t="s">
        <v>13</v>
      </c>
      <c r="C5" s="80">
        <v>58</v>
      </c>
      <c r="D5" s="12">
        <v>42006</v>
      </c>
      <c r="E5" s="53" t="s">
        <v>196</v>
      </c>
      <c r="F5" s="13" t="s">
        <v>25</v>
      </c>
      <c r="G5" s="13" t="s">
        <v>30</v>
      </c>
      <c r="H5" s="50" t="s">
        <v>197</v>
      </c>
      <c r="I5" s="68" t="s">
        <v>198</v>
      </c>
      <c r="J5" s="13">
        <v>50</v>
      </c>
      <c r="K5" s="6" t="str">
        <f>IF(zgłoszenia[[#This Row],[ID]]&gt;0,IF(zgłoszenia[[#This Row],[AB Nr
z eDOK]]&gt;0,CONCATENATE("AB.6743.",zgłoszenia[[#This Row],[AB Nr
z eDOK]],".",D$1,".",zgłoszenia[[#This Row],[ID]]),"brak rejestreacji eDOK"),"")</f>
        <v>AB.6743.50.2015.WŚ</v>
      </c>
      <c r="L5" s="13"/>
      <c r="M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5" s="12">
        <v>42036</v>
      </c>
      <c r="O5" s="14" t="s">
        <v>19</v>
      </c>
      <c r="P5" s="23"/>
      <c r="Q5" s="58"/>
    </row>
    <row r="6" spans="1:19" s="3" customFormat="1" ht="60" x14ac:dyDescent="0.25">
      <c r="A6" s="79">
        <f>IF(zgłoszenia[[#This Row],[ID]]&gt;0,A5+1,"--")</f>
        <v>3</v>
      </c>
      <c r="B6" s="16" t="s">
        <v>36</v>
      </c>
      <c r="C6" s="80">
        <v>103</v>
      </c>
      <c r="D6" s="12">
        <v>42009</v>
      </c>
      <c r="E6" s="57" t="s">
        <v>150</v>
      </c>
      <c r="F6" s="17" t="s">
        <v>23</v>
      </c>
      <c r="G6" s="17" t="s">
        <v>32</v>
      </c>
      <c r="H6" s="51" t="s">
        <v>151</v>
      </c>
      <c r="I6" s="67" t="s">
        <v>152</v>
      </c>
      <c r="J6" s="17">
        <v>78</v>
      </c>
      <c r="K6" s="6" t="str">
        <f>IF(zgłoszenia[[#This Row],[ID]]&gt;0,IF(zgłoszenia[[#This Row],[AB Nr
z eDOK]]&gt;0,CONCATENATE("AB.6743.",zgłoszenia[[#This Row],[AB Nr
z eDOK]],".",D$1,".",zgłoszenia[[#This Row],[ID]]),"brak rejestreacji eDOK"),"")</f>
        <v>AB.6743.78.2015.AS</v>
      </c>
      <c r="L6" s="17"/>
      <c r="M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6" s="12">
        <v>42038</v>
      </c>
      <c r="O6" s="14" t="s">
        <v>31</v>
      </c>
      <c r="P6" s="23"/>
      <c r="Q6" s="58"/>
    </row>
    <row r="7" spans="1:19" ht="30" x14ac:dyDescent="0.25">
      <c r="A7" s="79">
        <f>IF(zgłoszenia[[#This Row],[ID]]&gt;0,A6+1,"--")</f>
        <v>4</v>
      </c>
      <c r="B7" s="16" t="s">
        <v>37</v>
      </c>
      <c r="C7" s="80">
        <v>126</v>
      </c>
      <c r="D7" s="15">
        <v>42009</v>
      </c>
      <c r="E7" s="56" t="s">
        <v>38</v>
      </c>
      <c r="F7" s="17" t="s">
        <v>20</v>
      </c>
      <c r="G7" s="17" t="s">
        <v>29</v>
      </c>
      <c r="H7" s="17" t="s">
        <v>29</v>
      </c>
      <c r="I7" s="66" t="s">
        <v>39</v>
      </c>
      <c r="J7" s="17">
        <v>4</v>
      </c>
      <c r="K7" s="6" t="str">
        <f>IF(zgłoszenia[[#This Row],[ID]]&gt;0,IF(zgłoszenia[[#This Row],[AB Nr
z eDOK]]&gt;0,CONCATENATE("AB.6743.",zgłoszenia[[#This Row],[AB Nr
z eDOK]],".",D$1,".",zgłoszenia[[#This Row],[ID]]),"brak rejestreacji eDOK"),"")</f>
        <v>AB.6743.4.2015.KŻ</v>
      </c>
      <c r="L7" s="17"/>
      <c r="M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7" s="12">
        <v>42047</v>
      </c>
      <c r="O7" s="13" t="s">
        <v>31</v>
      </c>
      <c r="P7" s="23"/>
      <c r="Q7" s="58"/>
    </row>
    <row r="8" spans="1:19" ht="45" x14ac:dyDescent="0.25">
      <c r="A8" s="79">
        <f>IF(zgłoszenia[[#This Row],[ID]]&gt;0,A7+1,"--")</f>
        <v>5</v>
      </c>
      <c r="B8" s="19" t="s">
        <v>40</v>
      </c>
      <c r="C8" s="80">
        <v>119</v>
      </c>
      <c r="D8" s="20">
        <v>42009</v>
      </c>
      <c r="E8" s="55" t="s">
        <v>68</v>
      </c>
      <c r="F8" s="17" t="s">
        <v>17</v>
      </c>
      <c r="G8" s="17" t="s">
        <v>29</v>
      </c>
      <c r="H8" s="17" t="s">
        <v>29</v>
      </c>
      <c r="I8" s="66" t="s">
        <v>69</v>
      </c>
      <c r="J8" s="17">
        <v>29</v>
      </c>
      <c r="K8" s="6" t="str">
        <f>IF(zgłoszenia[[#This Row],[ID]]&gt;0,IF(zgłoszenia[[#This Row],[AB Nr
z eDOK]]&gt;0,CONCATENATE("AB.6743.",zgłoszenia[[#This Row],[AB Nr
z eDOK]],".",D$1,".",zgłoszenia[[#This Row],[ID]]),"brak rejestreacji eDOK"),"")</f>
        <v>AB.6743.29.2015.AŁ</v>
      </c>
      <c r="L8" s="17"/>
      <c r="M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8" s="12">
        <v>42037</v>
      </c>
      <c r="O8" s="13" t="s">
        <v>19</v>
      </c>
      <c r="P8" s="23"/>
      <c r="Q8" s="58"/>
    </row>
    <row r="9" spans="1:19" s="5" customFormat="1" ht="45" x14ac:dyDescent="0.25">
      <c r="A9" s="79">
        <f>IF(zgłoszenia[[#This Row],[ID]]&gt;0,A8+1,"--")</f>
        <v>6</v>
      </c>
      <c r="B9" s="19" t="s">
        <v>41</v>
      </c>
      <c r="C9" s="80">
        <v>228</v>
      </c>
      <c r="D9" s="20">
        <v>42011</v>
      </c>
      <c r="E9" s="57" t="s">
        <v>55</v>
      </c>
      <c r="F9" s="17" t="s">
        <v>20</v>
      </c>
      <c r="G9" s="17" t="s">
        <v>29</v>
      </c>
      <c r="H9" s="51" t="s">
        <v>29</v>
      </c>
      <c r="I9" s="67" t="s">
        <v>56</v>
      </c>
      <c r="J9" s="17">
        <v>16</v>
      </c>
      <c r="K9" s="18" t="str">
        <f>IF(zgłoszenia[[#This Row],[ID]]&gt;0,IF(zgłoszenia[[#This Row],[AB Nr
z eDOK]]&gt;0,CONCATENATE("AB.6743.",zgłoszenia[[#This Row],[AB Nr
z eDOK]],".",D$1,".",zgłoszenia[[#This Row],[ID]]),"brak rejestreacji eDOK"),"")</f>
        <v>AB.6743.16.2015.EP</v>
      </c>
      <c r="L9" s="17"/>
      <c r="M9" s="18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9" s="12">
        <v>42011</v>
      </c>
      <c r="O9" s="17" t="s">
        <v>19</v>
      </c>
      <c r="P9" s="23">
        <v>42290</v>
      </c>
      <c r="Q9" s="58"/>
    </row>
    <row r="10" spans="1:19" s="5" customFormat="1" ht="30" x14ac:dyDescent="0.25">
      <c r="A10" s="79">
        <f>IF(zgłoszenia[[#This Row],[ID]]&gt;0,A9+1,"--")</f>
        <v>7</v>
      </c>
      <c r="B10" s="19" t="s">
        <v>36</v>
      </c>
      <c r="C10" s="80">
        <v>214</v>
      </c>
      <c r="D10" s="20">
        <v>42011</v>
      </c>
      <c r="E10" s="57" t="s">
        <v>92</v>
      </c>
      <c r="F10" s="17" t="s">
        <v>23</v>
      </c>
      <c r="G10" s="17" t="s">
        <v>32</v>
      </c>
      <c r="H10" s="51" t="s">
        <v>153</v>
      </c>
      <c r="I10" s="67" t="s">
        <v>154</v>
      </c>
      <c r="J10" s="17">
        <v>79</v>
      </c>
      <c r="K10" s="18" t="str">
        <f>IF(zgłoszenia[[#This Row],[ID]]&gt;0,IF(zgłoszenia[[#This Row],[AB Nr
z eDOK]]&gt;0,CONCATENATE("AB.6743.",zgłoszenia[[#This Row],[AB Nr
z eDOK]],".",D$1,".",zgłoszenia[[#This Row],[ID]]),"brak rejestreacji eDOK"),"")</f>
        <v>AB.6743.79.2015.AS</v>
      </c>
      <c r="L10" s="17"/>
      <c r="M10" s="18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10" s="12">
        <v>42067</v>
      </c>
      <c r="O10" s="17" t="s">
        <v>31</v>
      </c>
      <c r="P10" s="81"/>
      <c r="Q10" s="58"/>
      <c r="S10" s="5" t="s">
        <v>240</v>
      </c>
    </row>
    <row r="11" spans="1:19" s="5" customFormat="1" ht="45" x14ac:dyDescent="0.25">
      <c r="A11" s="79">
        <f>IF(zgłoszenia[[#This Row],[ID]]&gt;0,A10+1,"--")</f>
        <v>8</v>
      </c>
      <c r="B11" s="19" t="s">
        <v>41</v>
      </c>
      <c r="C11" s="80">
        <v>217</v>
      </c>
      <c r="D11" s="20">
        <v>42011</v>
      </c>
      <c r="E11" s="57" t="s">
        <v>57</v>
      </c>
      <c r="F11" s="17" t="s">
        <v>20</v>
      </c>
      <c r="G11" s="51" t="s">
        <v>29</v>
      </c>
      <c r="H11" s="51" t="s">
        <v>29</v>
      </c>
      <c r="I11" s="67" t="s">
        <v>56</v>
      </c>
      <c r="J11" s="17">
        <v>12</v>
      </c>
      <c r="K11" s="18" t="str">
        <f>IF(zgłoszenia[[#This Row],[ID]]&gt;0,IF(zgłoszenia[[#This Row],[AB Nr
z eDOK]]&gt;0,CONCATENATE("AB.6743.",zgłoszenia[[#This Row],[AB Nr
z eDOK]],".",D$1,".",zgłoszenia[[#This Row],[ID]]),"brak rejestreacji eDOK"),"")</f>
        <v>AB.6743.12.2015.EP</v>
      </c>
      <c r="L11" s="17"/>
      <c r="M11" s="18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1" s="12">
        <v>42011</v>
      </c>
      <c r="O11" s="17" t="s">
        <v>19</v>
      </c>
      <c r="P11" s="81">
        <v>42239</v>
      </c>
      <c r="Q11" s="58"/>
    </row>
    <row r="12" spans="1:19" s="5" customFormat="1" ht="45" x14ac:dyDescent="0.25">
      <c r="A12" s="79">
        <f>IF(zgłoszenia[[#This Row],[ID]]&gt;0,A11+1,"--")</f>
        <v>9</v>
      </c>
      <c r="B12" s="19" t="s">
        <v>41</v>
      </c>
      <c r="C12" s="80">
        <v>215</v>
      </c>
      <c r="D12" s="20">
        <v>42011</v>
      </c>
      <c r="E12" s="57" t="s">
        <v>58</v>
      </c>
      <c r="F12" s="17" t="s">
        <v>20</v>
      </c>
      <c r="G12" s="17" t="s">
        <v>29</v>
      </c>
      <c r="H12" s="51" t="s">
        <v>29</v>
      </c>
      <c r="I12" s="67" t="s">
        <v>56</v>
      </c>
      <c r="J12" s="17">
        <v>11</v>
      </c>
      <c r="K12" s="18" t="str">
        <f>IF(zgłoszenia[[#This Row],[ID]]&gt;0,IF(zgłoszenia[[#This Row],[AB Nr
z eDOK]]&gt;0,CONCATENATE("AB.6743.",zgłoszenia[[#This Row],[AB Nr
z eDOK]],".",D$1,".",zgłoszenia[[#This Row],[ID]]),"brak rejestreacji eDOK"),"")</f>
        <v>AB.6743.11.2015.EP</v>
      </c>
      <c r="L12" s="17"/>
      <c r="M12" s="18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2" s="12">
        <v>42011</v>
      </c>
      <c r="O12" s="17" t="s">
        <v>19</v>
      </c>
      <c r="P12" s="81">
        <v>42243</v>
      </c>
      <c r="Q12" s="58"/>
    </row>
    <row r="13" spans="1:19" s="5" customFormat="1" ht="45" x14ac:dyDescent="0.25">
      <c r="A13" s="79">
        <f>IF(zgłoszenia[[#This Row],[ID]]&gt;0,A12+1,"--")</f>
        <v>10</v>
      </c>
      <c r="B13" s="19" t="s">
        <v>41</v>
      </c>
      <c r="C13" s="80">
        <v>213</v>
      </c>
      <c r="D13" s="20">
        <v>42011</v>
      </c>
      <c r="E13" s="57" t="s">
        <v>55</v>
      </c>
      <c r="F13" s="17" t="s">
        <v>20</v>
      </c>
      <c r="G13" s="17" t="s">
        <v>29</v>
      </c>
      <c r="H13" s="51" t="s">
        <v>29</v>
      </c>
      <c r="I13" s="67" t="s">
        <v>56</v>
      </c>
      <c r="J13" s="17">
        <v>9</v>
      </c>
      <c r="K13" s="18" t="str">
        <f>IF(zgłoszenia[[#This Row],[ID]]&gt;0,IF(zgłoszenia[[#This Row],[AB Nr
z eDOK]]&gt;0,CONCATENATE("AB.6743.",zgłoszenia[[#This Row],[AB Nr
z eDOK]],".",D$1,".",zgłoszenia[[#This Row],[ID]]),"brak rejestreacji eDOK"),"")</f>
        <v>AB.6743.9.2015.EP</v>
      </c>
      <c r="L13" s="17"/>
      <c r="M13" s="18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3" s="12">
        <v>42011</v>
      </c>
      <c r="O13" s="17" t="s">
        <v>19</v>
      </c>
      <c r="P13" s="81">
        <v>42262</v>
      </c>
      <c r="Q13" s="58"/>
    </row>
    <row r="14" spans="1:19" s="5" customFormat="1" ht="45" x14ac:dyDescent="0.25">
      <c r="A14" s="79">
        <f>IF(zgłoszenia[[#This Row],[ID]]&gt;0,A13+1,"--")</f>
        <v>11</v>
      </c>
      <c r="B14" s="19" t="s">
        <v>41</v>
      </c>
      <c r="C14" s="80">
        <v>208</v>
      </c>
      <c r="D14" s="20">
        <v>42011</v>
      </c>
      <c r="E14" s="57" t="s">
        <v>59</v>
      </c>
      <c r="F14" s="17" t="s">
        <v>20</v>
      </c>
      <c r="G14" s="17" t="s">
        <v>29</v>
      </c>
      <c r="H14" s="51" t="s">
        <v>29</v>
      </c>
      <c r="I14" s="67" t="s">
        <v>56</v>
      </c>
      <c r="J14" s="17">
        <v>10</v>
      </c>
      <c r="K14" s="18" t="str">
        <f>IF(zgłoszenia[[#This Row],[ID]]&gt;0,IF(zgłoszenia[[#This Row],[AB Nr
z eDOK]]&gt;0,CONCATENATE("AB.6743.",zgłoszenia[[#This Row],[AB Nr
z eDOK]],".",D$1,".",zgłoszenia[[#This Row],[ID]]),"brak rejestreacji eDOK"),"")</f>
        <v>AB.6743.10.2015.EP</v>
      </c>
      <c r="L14" s="17"/>
      <c r="M14" s="18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4" s="12">
        <v>42011</v>
      </c>
      <c r="O14" s="17" t="s">
        <v>19</v>
      </c>
      <c r="P14" s="81">
        <v>42275</v>
      </c>
      <c r="Q14" s="58"/>
    </row>
    <row r="15" spans="1:19" s="5" customFormat="1" ht="45" x14ac:dyDescent="0.25">
      <c r="A15" s="79">
        <f>IF(zgłoszenia[[#This Row],[ID]]&gt;0,A14+1,"--")</f>
        <v>12</v>
      </c>
      <c r="B15" s="19" t="s">
        <v>41</v>
      </c>
      <c r="C15" s="80">
        <v>211</v>
      </c>
      <c r="D15" s="20">
        <v>42011</v>
      </c>
      <c r="E15" s="57" t="s">
        <v>60</v>
      </c>
      <c r="F15" s="17" t="s">
        <v>20</v>
      </c>
      <c r="G15" s="17" t="s">
        <v>29</v>
      </c>
      <c r="H15" s="51" t="s">
        <v>29</v>
      </c>
      <c r="I15" s="67" t="s">
        <v>56</v>
      </c>
      <c r="J15" s="17">
        <v>13</v>
      </c>
      <c r="K15" s="18" t="str">
        <f>IF(zgłoszenia[[#This Row],[ID]]&gt;0,IF(zgłoszenia[[#This Row],[AB Nr
z eDOK]]&gt;0,CONCATENATE("AB.6743.",zgłoszenia[[#This Row],[AB Nr
z eDOK]],".",D$1,".",zgłoszenia[[#This Row],[ID]]),"brak rejestreacji eDOK"),"")</f>
        <v>AB.6743.13.2015.EP</v>
      </c>
      <c r="L15" s="17"/>
      <c r="M15" s="18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5" s="12">
        <v>42011</v>
      </c>
      <c r="O15" s="17" t="s">
        <v>19</v>
      </c>
      <c r="P15" s="81">
        <v>42291</v>
      </c>
      <c r="Q15" s="58"/>
    </row>
    <row r="16" spans="1:19" s="5" customFormat="1" ht="30" x14ac:dyDescent="0.25">
      <c r="A16" s="79">
        <f>IF(zgłoszenia[[#This Row],[ID]]&gt;0,A15+1,"--")</f>
        <v>13</v>
      </c>
      <c r="B16" s="19" t="s">
        <v>41</v>
      </c>
      <c r="C16" s="80">
        <v>210</v>
      </c>
      <c r="D16" s="20">
        <v>42011</v>
      </c>
      <c r="E16" s="57" t="s">
        <v>61</v>
      </c>
      <c r="F16" s="17" t="s">
        <v>20</v>
      </c>
      <c r="G16" s="17" t="s">
        <v>29</v>
      </c>
      <c r="H16" s="51" t="s">
        <v>29</v>
      </c>
      <c r="I16" s="67" t="s">
        <v>56</v>
      </c>
      <c r="J16" s="17">
        <v>14</v>
      </c>
      <c r="K16" s="18" t="str">
        <f>IF(zgłoszenia[[#This Row],[ID]]&gt;0,IF(zgłoszenia[[#This Row],[AB Nr
z eDOK]]&gt;0,CONCATENATE("AB.6743.",zgłoszenia[[#This Row],[AB Nr
z eDOK]],".",D$1,".",zgłoszenia[[#This Row],[ID]]),"brak rejestreacji eDOK"),"")</f>
        <v>AB.6743.14.2015.EP</v>
      </c>
      <c r="L16" s="17"/>
      <c r="M16" s="18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6" s="12">
        <v>42041</v>
      </c>
      <c r="O16" s="17" t="s">
        <v>22</v>
      </c>
      <c r="P16" s="81"/>
      <c r="Q16" s="58"/>
    </row>
    <row r="17" spans="1:17" s="5" customFormat="1" ht="45" x14ac:dyDescent="0.25">
      <c r="A17" s="79">
        <f>IF(zgłoszenia[[#This Row],[ID]]&gt;0,A16+1,"--")</f>
        <v>14</v>
      </c>
      <c r="B17" s="19" t="s">
        <v>41</v>
      </c>
      <c r="C17" s="80">
        <v>226</v>
      </c>
      <c r="D17" s="20">
        <v>42011</v>
      </c>
      <c r="E17" s="57" t="s">
        <v>58</v>
      </c>
      <c r="F17" s="17" t="s">
        <v>20</v>
      </c>
      <c r="G17" s="17" t="s">
        <v>29</v>
      </c>
      <c r="H17" s="51" t="s">
        <v>29</v>
      </c>
      <c r="I17" s="67" t="s">
        <v>56</v>
      </c>
      <c r="J17" s="17">
        <v>15</v>
      </c>
      <c r="K17" s="18" t="str">
        <f>IF(zgłoszenia[[#This Row],[ID]]&gt;0,IF(zgłoszenia[[#This Row],[AB Nr
z eDOK]]&gt;0,CONCATENATE("AB.6743.",zgłoszenia[[#This Row],[AB Nr
z eDOK]],".",D$1,".",zgłoszenia[[#This Row],[ID]]),"brak rejestreacji eDOK"),"")</f>
        <v>AB.6743.15.2015.EP</v>
      </c>
      <c r="L17" s="17"/>
      <c r="M17" s="18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7" s="12">
        <v>42011</v>
      </c>
      <c r="O17" s="17" t="s">
        <v>19</v>
      </c>
      <c r="P17" s="81">
        <v>42299</v>
      </c>
      <c r="Q17" s="58"/>
    </row>
    <row r="18" spans="1:17" s="5" customFormat="1" ht="45" x14ac:dyDescent="0.25">
      <c r="A18" s="79">
        <f>IF(zgłoszenia[[#This Row],[ID]]&gt;0,A17+1,"--")</f>
        <v>15</v>
      </c>
      <c r="B18" s="19" t="s">
        <v>41</v>
      </c>
      <c r="C18" s="80">
        <v>189</v>
      </c>
      <c r="D18" s="20">
        <v>42011</v>
      </c>
      <c r="E18" s="57" t="s">
        <v>61</v>
      </c>
      <c r="F18" s="17" t="s">
        <v>20</v>
      </c>
      <c r="G18" s="17" t="s">
        <v>29</v>
      </c>
      <c r="H18" s="51" t="s">
        <v>29</v>
      </c>
      <c r="I18" s="67" t="s">
        <v>62</v>
      </c>
      <c r="J18" s="17">
        <v>25</v>
      </c>
      <c r="K18" s="18" t="str">
        <f>IF(zgłoszenia[[#This Row],[ID]]&gt;0,IF(zgłoszenia[[#This Row],[AB Nr
z eDOK]]&gt;0,CONCATENATE("AB.6743.",zgłoszenia[[#This Row],[AB Nr
z eDOK]],".",D$1,".",zgłoszenia[[#This Row],[ID]]),"brak rejestreacji eDOK"),"")</f>
        <v>AB.6743.25.2015.EP</v>
      </c>
      <c r="L18" s="17"/>
      <c r="M18" s="18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8" s="12">
        <v>42011</v>
      </c>
      <c r="O18" s="17" t="s">
        <v>19</v>
      </c>
      <c r="P18" s="81">
        <v>42244</v>
      </c>
      <c r="Q18" s="58"/>
    </row>
    <row r="19" spans="1:17" s="5" customFormat="1" ht="45" x14ac:dyDescent="0.25">
      <c r="A19" s="79">
        <f>IF(zgłoszenia[[#This Row],[ID]]&gt;0,A18+1,"--")</f>
        <v>16</v>
      </c>
      <c r="B19" s="19" t="s">
        <v>41</v>
      </c>
      <c r="C19" s="80">
        <v>195</v>
      </c>
      <c r="D19" s="20">
        <v>42011</v>
      </c>
      <c r="E19" s="57" t="s">
        <v>58</v>
      </c>
      <c r="F19" s="17" t="s">
        <v>20</v>
      </c>
      <c r="G19" s="17" t="s">
        <v>29</v>
      </c>
      <c r="H19" s="51" t="s">
        <v>29</v>
      </c>
      <c r="I19" s="67" t="s">
        <v>63</v>
      </c>
      <c r="J19" s="17">
        <v>24</v>
      </c>
      <c r="K19" s="18" t="str">
        <f>IF(zgłoszenia[[#This Row],[ID]]&gt;0,IF(zgłoszenia[[#This Row],[AB Nr
z eDOK]]&gt;0,CONCATENATE("AB.6743.",zgłoszenia[[#This Row],[AB Nr
z eDOK]],".",D$1,".",zgłoszenia[[#This Row],[ID]]),"brak rejestreacji eDOK"),"")</f>
        <v>AB.6743.24.2015.EP</v>
      </c>
      <c r="L19" s="17"/>
      <c r="M19" s="18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9" s="12">
        <v>42011</v>
      </c>
      <c r="O19" s="17" t="s">
        <v>19</v>
      </c>
      <c r="P19" s="81">
        <v>42244</v>
      </c>
      <c r="Q19" s="58"/>
    </row>
    <row r="20" spans="1:17" s="5" customFormat="1" ht="45" x14ac:dyDescent="0.25">
      <c r="A20" s="79">
        <f>IF(zgłoszenia[[#This Row],[ID]]&gt;0,A19+1,"--")</f>
        <v>17</v>
      </c>
      <c r="B20" s="19" t="s">
        <v>41</v>
      </c>
      <c r="C20" s="80">
        <v>249</v>
      </c>
      <c r="D20" s="20">
        <v>42011</v>
      </c>
      <c r="E20" s="57" t="s">
        <v>58</v>
      </c>
      <c r="F20" s="17" t="s">
        <v>20</v>
      </c>
      <c r="G20" s="17" t="s">
        <v>29</v>
      </c>
      <c r="H20" s="51" t="s">
        <v>29</v>
      </c>
      <c r="I20" s="67" t="s">
        <v>64</v>
      </c>
      <c r="J20" s="17">
        <v>23</v>
      </c>
      <c r="K20" s="18" t="str">
        <f>IF(zgłoszenia[[#This Row],[ID]]&gt;0,IF(zgłoszenia[[#This Row],[AB Nr
z eDOK]]&gt;0,CONCATENATE("AB.6743.",zgłoszenia[[#This Row],[AB Nr
z eDOK]],".",D$1,".",zgłoszenia[[#This Row],[ID]]),"brak rejestreacji eDOK"),"")</f>
        <v>AB.6743.23.2015.EP</v>
      </c>
      <c r="L20" s="17"/>
      <c r="M20" s="18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0" s="12">
        <v>42011</v>
      </c>
      <c r="O20" s="17" t="s">
        <v>19</v>
      </c>
      <c r="P20" s="81">
        <v>42239</v>
      </c>
      <c r="Q20" s="58"/>
    </row>
    <row r="21" spans="1:17" s="5" customFormat="1" ht="45" x14ac:dyDescent="0.25">
      <c r="A21" s="79">
        <f>IF(zgłoszenia[[#This Row],[ID]]&gt;0,A20+1,"--")</f>
        <v>18</v>
      </c>
      <c r="B21" s="19" t="s">
        <v>41</v>
      </c>
      <c r="C21" s="80">
        <v>204</v>
      </c>
      <c r="D21" s="20">
        <v>42011</v>
      </c>
      <c r="E21" s="57" t="s">
        <v>65</v>
      </c>
      <c r="F21" s="17" t="s">
        <v>20</v>
      </c>
      <c r="G21" s="17" t="s">
        <v>29</v>
      </c>
      <c r="H21" s="51" t="s">
        <v>29</v>
      </c>
      <c r="I21" s="67" t="s">
        <v>56</v>
      </c>
      <c r="J21" s="17">
        <v>20</v>
      </c>
      <c r="K21" s="18" t="str">
        <f>IF(zgłoszenia[[#This Row],[ID]]&gt;0,IF(zgłoszenia[[#This Row],[AB Nr
z eDOK]]&gt;0,CONCATENATE("AB.6743.",zgłoszenia[[#This Row],[AB Nr
z eDOK]],".",D$1,".",zgłoszenia[[#This Row],[ID]]),"brak rejestreacji eDOK"),"")</f>
        <v>AB.6743.20.2015.EP</v>
      </c>
      <c r="L21" s="17"/>
      <c r="M21" s="18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1" s="12">
        <v>42011</v>
      </c>
      <c r="O21" s="17" t="s">
        <v>19</v>
      </c>
      <c r="P21" s="81">
        <v>42277</v>
      </c>
      <c r="Q21" s="58"/>
    </row>
    <row r="22" spans="1:17" s="5" customFormat="1" ht="45" x14ac:dyDescent="0.25">
      <c r="A22" s="79">
        <f>IF(zgłoszenia[[#This Row],[ID]]&gt;0,A21+1,"--")</f>
        <v>19</v>
      </c>
      <c r="B22" s="19" t="s">
        <v>41</v>
      </c>
      <c r="C22" s="80">
        <v>206</v>
      </c>
      <c r="D22" s="20">
        <v>42011</v>
      </c>
      <c r="E22" s="57" t="s">
        <v>65</v>
      </c>
      <c r="F22" s="17" t="s">
        <v>20</v>
      </c>
      <c r="G22" s="17" t="s">
        <v>29</v>
      </c>
      <c r="H22" s="51" t="s">
        <v>29</v>
      </c>
      <c r="I22" s="67" t="s">
        <v>56</v>
      </c>
      <c r="J22" s="17">
        <v>21</v>
      </c>
      <c r="K22" s="18" t="str">
        <f>IF(zgłoszenia[[#This Row],[ID]]&gt;0,IF(zgłoszenia[[#This Row],[AB Nr
z eDOK]]&gt;0,CONCATENATE("AB.6743.",zgłoszenia[[#This Row],[AB Nr
z eDOK]],".",D$1,".",zgłoszenia[[#This Row],[ID]]),"brak rejestreacji eDOK"),"")</f>
        <v>AB.6743.21.2015.EP</v>
      </c>
      <c r="L22" s="17"/>
      <c r="M22" s="18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2" s="12">
        <v>42011</v>
      </c>
      <c r="O22" s="17" t="s">
        <v>19</v>
      </c>
      <c r="P22" s="81">
        <v>42277</v>
      </c>
      <c r="Q22" s="58"/>
    </row>
    <row r="23" spans="1:17" s="5" customFormat="1" ht="45" x14ac:dyDescent="0.25">
      <c r="A23" s="79">
        <f>IF(zgłoszenia[[#This Row],[ID]]&gt;0,A22+1,"--")</f>
        <v>20</v>
      </c>
      <c r="B23" s="19" t="s">
        <v>41</v>
      </c>
      <c r="C23" s="80">
        <v>207</v>
      </c>
      <c r="D23" s="20">
        <v>42011</v>
      </c>
      <c r="E23" s="57" t="s">
        <v>65</v>
      </c>
      <c r="F23" s="17" t="s">
        <v>20</v>
      </c>
      <c r="G23" s="17" t="s">
        <v>29</v>
      </c>
      <c r="H23" s="51" t="s">
        <v>29</v>
      </c>
      <c r="I23" s="67" t="s">
        <v>56</v>
      </c>
      <c r="J23" s="17">
        <v>22</v>
      </c>
      <c r="K23" s="18" t="str">
        <f>IF(zgłoszenia[[#This Row],[ID]]&gt;0,IF(zgłoszenia[[#This Row],[AB Nr
z eDOK]]&gt;0,CONCATENATE("AB.6743.",zgłoszenia[[#This Row],[AB Nr
z eDOK]],".",D$1,".",zgłoszenia[[#This Row],[ID]]),"brak rejestreacji eDOK"),"")</f>
        <v>AB.6743.22.2015.EP</v>
      </c>
      <c r="L23" s="17"/>
      <c r="M23" s="18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3" s="12">
        <v>42011</v>
      </c>
      <c r="O23" s="17" t="s">
        <v>19</v>
      </c>
      <c r="P23" s="81">
        <v>42277</v>
      </c>
      <c r="Q23" s="58"/>
    </row>
    <row r="24" spans="1:17" s="5" customFormat="1" ht="45" x14ac:dyDescent="0.25">
      <c r="A24" s="79">
        <f>IF(zgłoszenia[[#This Row],[ID]]&gt;0,A23+1,"--")</f>
        <v>21</v>
      </c>
      <c r="B24" s="19" t="s">
        <v>41</v>
      </c>
      <c r="C24" s="80">
        <v>209</v>
      </c>
      <c r="D24" s="20">
        <v>42011</v>
      </c>
      <c r="E24" s="57" t="s">
        <v>67</v>
      </c>
      <c r="F24" s="17" t="s">
        <v>20</v>
      </c>
      <c r="G24" s="17" t="s">
        <v>29</v>
      </c>
      <c r="H24" s="51" t="s">
        <v>29</v>
      </c>
      <c r="I24" s="67" t="s">
        <v>56</v>
      </c>
      <c r="J24" s="17">
        <v>19</v>
      </c>
      <c r="K24" s="18" t="str">
        <f>IF(zgłoszenia[[#This Row],[ID]]&gt;0,IF(zgłoszenia[[#This Row],[AB Nr
z eDOK]]&gt;0,CONCATENATE("AB.6743.",zgłoszenia[[#This Row],[AB Nr
z eDOK]],".",D$1,".",zgłoszenia[[#This Row],[ID]]),"brak rejestreacji eDOK"),"")</f>
        <v>AB.6743.19.2015.EP</v>
      </c>
      <c r="L24" s="17"/>
      <c r="M24" s="18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4" s="12">
        <v>42011</v>
      </c>
      <c r="O24" s="17" t="s">
        <v>19</v>
      </c>
      <c r="P24" s="81">
        <v>42244</v>
      </c>
      <c r="Q24" s="58"/>
    </row>
    <row r="25" spans="1:17" s="5" customFormat="1" ht="45" x14ac:dyDescent="0.25">
      <c r="A25" s="79">
        <f>IF(zgłoszenia[[#This Row],[ID]]&gt;0,A24+1,"--")</f>
        <v>22</v>
      </c>
      <c r="B25" s="19" t="s">
        <v>41</v>
      </c>
      <c r="C25" s="80">
        <v>218</v>
      </c>
      <c r="D25" s="20">
        <v>42011</v>
      </c>
      <c r="E25" s="57" t="s">
        <v>61</v>
      </c>
      <c r="F25" s="17" t="s">
        <v>20</v>
      </c>
      <c r="G25" s="17" t="s">
        <v>29</v>
      </c>
      <c r="H25" s="51" t="s">
        <v>29</v>
      </c>
      <c r="I25" s="67" t="s">
        <v>56</v>
      </c>
      <c r="J25" s="17">
        <v>18</v>
      </c>
      <c r="K25" s="18" t="str">
        <f>IF(zgłoszenia[[#This Row],[ID]]&gt;0,IF(zgłoszenia[[#This Row],[AB Nr
z eDOK]]&gt;0,CONCATENATE("AB.6743.",zgłoszenia[[#This Row],[AB Nr
z eDOK]],".",D$1,".",zgłoszenia[[#This Row],[ID]]),"brak rejestreacji eDOK"),"")</f>
        <v>AB.6743.18.2015.EP</v>
      </c>
      <c r="L25" s="17"/>
      <c r="M25" s="18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5" s="12">
        <v>42011</v>
      </c>
      <c r="O25" s="17" t="s">
        <v>19</v>
      </c>
      <c r="P25" s="81">
        <v>42233</v>
      </c>
      <c r="Q25" s="58"/>
    </row>
    <row r="26" spans="1:17" s="5" customFormat="1" ht="45" x14ac:dyDescent="0.25">
      <c r="A26" s="79">
        <f>IF(zgłoszenia[[#This Row],[ID]]&gt;0,A25+1,"--")</f>
        <v>23</v>
      </c>
      <c r="B26" s="19" t="s">
        <v>41</v>
      </c>
      <c r="C26" s="80">
        <v>224</v>
      </c>
      <c r="D26" s="20">
        <v>42011</v>
      </c>
      <c r="E26" s="57" t="s">
        <v>66</v>
      </c>
      <c r="F26" s="17" t="s">
        <v>20</v>
      </c>
      <c r="G26" s="51" t="s">
        <v>29</v>
      </c>
      <c r="H26" s="51" t="s">
        <v>29</v>
      </c>
      <c r="I26" s="67" t="s">
        <v>56</v>
      </c>
      <c r="J26" s="17">
        <v>17</v>
      </c>
      <c r="K26" s="18" t="str">
        <f>IF(zgłoszenia[[#This Row],[ID]]&gt;0,IF(zgłoszenia[[#This Row],[AB Nr
z eDOK]]&gt;0,CONCATENATE("AB.6743.",zgłoszenia[[#This Row],[AB Nr
z eDOK]],".",D$1,".",zgłoszenia[[#This Row],[ID]]),"brak rejestreacji eDOK"),"")</f>
        <v>AB.6743.17.2015.EP</v>
      </c>
      <c r="L26" s="17"/>
      <c r="M26" s="18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6" s="12">
        <v>42011</v>
      </c>
      <c r="O26" s="17" t="s">
        <v>19</v>
      </c>
      <c r="P26" s="81">
        <v>42267</v>
      </c>
      <c r="Q26" s="58"/>
    </row>
    <row r="27" spans="1:17" s="5" customFormat="1" ht="45" x14ac:dyDescent="0.25">
      <c r="A27" s="79">
        <f>IF(zgłoszenia[[#This Row],[ID]]&gt;0,A26+1,"--")</f>
        <v>24</v>
      </c>
      <c r="B27" s="19" t="s">
        <v>41</v>
      </c>
      <c r="C27" s="80">
        <v>274</v>
      </c>
      <c r="D27" s="20">
        <v>42011</v>
      </c>
      <c r="E27" s="57" t="s">
        <v>57</v>
      </c>
      <c r="F27" s="17" t="s">
        <v>20</v>
      </c>
      <c r="G27" s="17" t="s">
        <v>29</v>
      </c>
      <c r="H27" s="51" t="s">
        <v>29</v>
      </c>
      <c r="I27" s="66">
        <v>790</v>
      </c>
      <c r="J27" s="17">
        <v>8</v>
      </c>
      <c r="K27" s="18" t="str">
        <f>IF(zgłoszenia[[#This Row],[ID]]&gt;0,IF(zgłoszenia[[#This Row],[AB Nr
z eDOK]]&gt;0,CONCATENATE("AB.6743.",zgłoszenia[[#This Row],[AB Nr
z eDOK]],".",D$1,".",zgłoszenia[[#This Row],[ID]]),"brak rejestreacji eDOK"),"")</f>
        <v>AB.6743.8.2015.EP</v>
      </c>
      <c r="L27" s="17"/>
      <c r="M27" s="18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7" s="12">
        <v>42011</v>
      </c>
      <c r="O27" s="17" t="s">
        <v>19</v>
      </c>
      <c r="P27" s="81">
        <v>42275</v>
      </c>
      <c r="Q27" s="58"/>
    </row>
    <row r="28" spans="1:17" ht="45" x14ac:dyDescent="0.25">
      <c r="A28" s="79">
        <f>IF(zgłoszenia[[#This Row],[ID]]&gt;0,A27+1,"--")</f>
        <v>25</v>
      </c>
      <c r="B28" s="16" t="s">
        <v>41</v>
      </c>
      <c r="C28" s="80">
        <v>357</v>
      </c>
      <c r="D28" s="15">
        <v>42011</v>
      </c>
      <c r="E28" s="53" t="s">
        <v>90</v>
      </c>
      <c r="F28" s="13" t="s">
        <v>20</v>
      </c>
      <c r="G28" s="13" t="s">
        <v>29</v>
      </c>
      <c r="H28" s="50" t="s">
        <v>29</v>
      </c>
      <c r="I28" s="65">
        <v>803</v>
      </c>
      <c r="J28" s="13">
        <v>7</v>
      </c>
      <c r="K28" s="6" t="str">
        <f>IF(zgłoszenia[[#This Row],[ID]]&gt;0,IF(zgłoszenia[[#This Row],[AB Nr
z eDOK]]&gt;0,CONCATENATE("AB.6743.",zgłoszenia[[#This Row],[AB Nr
z eDOK]],".",D$1,".",zgłoszenia[[#This Row],[ID]]),"brak rejestreacji eDOK"),"")</f>
        <v>AB.6743.7.2015.EP</v>
      </c>
      <c r="L28" s="13"/>
      <c r="M2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8" s="12">
        <v>42011</v>
      </c>
      <c r="O28" s="13" t="s">
        <v>19</v>
      </c>
      <c r="P28" s="81">
        <v>42304</v>
      </c>
      <c r="Q28" s="58"/>
    </row>
    <row r="29" spans="1:17" ht="30" x14ac:dyDescent="0.25">
      <c r="A29" s="79">
        <f>IF(zgłoszenia[[#This Row],[ID]]&gt;0,A28+1,"--")</f>
        <v>26</v>
      </c>
      <c r="B29" s="16" t="s">
        <v>47</v>
      </c>
      <c r="C29" s="80">
        <v>438</v>
      </c>
      <c r="D29" s="15">
        <v>42016</v>
      </c>
      <c r="E29" s="54" t="s">
        <v>77</v>
      </c>
      <c r="F29" s="13" t="s">
        <v>17</v>
      </c>
      <c r="G29" s="13" t="s">
        <v>29</v>
      </c>
      <c r="H29" s="13" t="s">
        <v>29</v>
      </c>
      <c r="I29" s="65" t="s">
        <v>56</v>
      </c>
      <c r="J29" s="13">
        <v>35</v>
      </c>
      <c r="K29" s="6" t="str">
        <f>IF(zgłoszenia[[#This Row],[ID]]&gt;0,IF(zgłoszenia[[#This Row],[AB Nr
z eDOK]]&gt;0,CONCATENATE("AB.6743.",zgłoszenia[[#This Row],[AB Nr
z eDOK]],".",D$1,".",zgłoszenia[[#This Row],[ID]]),"brak rejestreacji eDOK"),"")</f>
        <v>AB.6743.35.2015.ŁD</v>
      </c>
      <c r="L29" s="13"/>
      <c r="M2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29" s="12">
        <v>42027</v>
      </c>
      <c r="O29" s="13" t="s">
        <v>22</v>
      </c>
      <c r="P29" s="81"/>
      <c r="Q29" s="58"/>
    </row>
    <row r="30" spans="1:17" ht="45" x14ac:dyDescent="0.25">
      <c r="A30" s="79">
        <f>IF(zgłoszenia[[#This Row],[ID]]&gt;0,A29+1,"--")</f>
        <v>27</v>
      </c>
      <c r="B30" s="16" t="s">
        <v>47</v>
      </c>
      <c r="C30" s="80">
        <v>505</v>
      </c>
      <c r="D30" s="15">
        <v>42017</v>
      </c>
      <c r="E30" s="54" t="s">
        <v>53</v>
      </c>
      <c r="F30" s="13" t="s">
        <v>17</v>
      </c>
      <c r="G30" s="13" t="s">
        <v>30</v>
      </c>
      <c r="H30" s="13" t="s">
        <v>78</v>
      </c>
      <c r="I30" s="65" t="s">
        <v>360</v>
      </c>
      <c r="J30" s="13">
        <v>36</v>
      </c>
      <c r="K30" s="6" t="str">
        <f>IF(zgłoszenia[[#This Row],[ID]]&gt;0,IF(zgłoszenia[[#This Row],[AB Nr
z eDOK]]&gt;0,CONCATENATE("AB.6743.",zgłoszenia[[#This Row],[AB Nr
z eDOK]],".",D$1,".",zgłoszenia[[#This Row],[ID]]),"brak rejestreacji eDOK"),"")</f>
        <v>AB.6743.36.2015.ŁD</v>
      </c>
      <c r="L30" s="13"/>
      <c r="M3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30" s="12">
        <v>42024</v>
      </c>
      <c r="O30" s="13" t="s">
        <v>19</v>
      </c>
      <c r="P30" s="81"/>
      <c r="Q30" s="58"/>
    </row>
    <row r="31" spans="1:17" ht="45" x14ac:dyDescent="0.25">
      <c r="A31" s="79">
        <f>IF(zgłoszenia[[#This Row],[ID]]&gt;0,A30+1,"--")</f>
        <v>28</v>
      </c>
      <c r="B31" s="16" t="s">
        <v>46</v>
      </c>
      <c r="C31" s="80">
        <v>504</v>
      </c>
      <c r="D31" s="15">
        <v>42017</v>
      </c>
      <c r="E31" s="54" t="s">
        <v>158</v>
      </c>
      <c r="F31" s="13" t="s">
        <v>17</v>
      </c>
      <c r="G31" s="13" t="s">
        <v>18</v>
      </c>
      <c r="H31" s="13" t="s">
        <v>159</v>
      </c>
      <c r="I31" s="65" t="s">
        <v>160</v>
      </c>
      <c r="J31" s="13">
        <v>33</v>
      </c>
      <c r="K31" s="6" t="str">
        <f>IF(zgłoszenia[[#This Row],[ID]]&gt;0,IF(zgłoszenia[[#This Row],[AB Nr
z eDOK]]&gt;0,CONCATENATE("AB.6743.",zgłoszenia[[#This Row],[AB Nr
z eDOK]],".",D$1,".",zgłoszenia[[#This Row],[ID]]),"brak rejestreacji eDOK"),"")</f>
        <v>AB.6743.33.2015.MS</v>
      </c>
      <c r="L31" s="13"/>
      <c r="M3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31" s="12">
        <v>42039</v>
      </c>
      <c r="O31" s="13" t="s">
        <v>19</v>
      </c>
      <c r="P31" s="81"/>
      <c r="Q31" s="58"/>
    </row>
    <row r="32" spans="1:17" ht="45" x14ac:dyDescent="0.25">
      <c r="A32" s="79">
        <f>IF(zgłoszenia[[#This Row],[ID]]&gt;0,A31+1,"--")</f>
        <v>29</v>
      </c>
      <c r="B32" s="16" t="s">
        <v>45</v>
      </c>
      <c r="C32" s="80">
        <v>507</v>
      </c>
      <c r="D32" s="15">
        <v>42017</v>
      </c>
      <c r="E32" s="54" t="s">
        <v>73</v>
      </c>
      <c r="F32" s="13" t="s">
        <v>17</v>
      </c>
      <c r="G32" s="13" t="s">
        <v>33</v>
      </c>
      <c r="H32" s="13" t="s">
        <v>74</v>
      </c>
      <c r="I32" s="65" t="s">
        <v>75</v>
      </c>
      <c r="J32" s="13">
        <v>32</v>
      </c>
      <c r="K32" s="6" t="str">
        <f>IF(zgłoszenia[[#This Row],[ID]]&gt;0,IF(zgłoszenia[[#This Row],[AB Nr
z eDOK]]&gt;0,CONCATENATE("AB.6743.",zgłoszenia[[#This Row],[AB Nr
z eDOK]],".",D$1,".",zgłoszenia[[#This Row],[ID]]),"brak rejestreacji eDOK"),"")</f>
        <v>AB.6743.32.2015.IN</v>
      </c>
      <c r="L32" s="13"/>
      <c r="M3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32" s="12">
        <v>42039</v>
      </c>
      <c r="O32" s="13" t="s">
        <v>19</v>
      </c>
      <c r="P32" s="81"/>
      <c r="Q32" s="58"/>
    </row>
    <row r="33" spans="1:17" ht="45" x14ac:dyDescent="0.25">
      <c r="A33" s="79">
        <f>IF(zgłoszenia[[#This Row],[ID]]&gt;0,A32+1,"--")</f>
        <v>30</v>
      </c>
      <c r="B33" s="71" t="s">
        <v>36</v>
      </c>
      <c r="C33" s="80">
        <v>515</v>
      </c>
      <c r="D33" s="15">
        <v>42017</v>
      </c>
      <c r="E33" s="53" t="s">
        <v>246</v>
      </c>
      <c r="F33" s="73" t="s">
        <v>17</v>
      </c>
      <c r="G33" s="73" t="s">
        <v>26</v>
      </c>
      <c r="H33" s="73" t="s">
        <v>175</v>
      </c>
      <c r="I33" s="74" t="s">
        <v>176</v>
      </c>
      <c r="J33" s="73">
        <v>80</v>
      </c>
      <c r="K33" s="75" t="str">
        <f>IF(zgłoszenia[[#This Row],[ID]]&gt;0,IF(zgłoszenia[[#This Row],[AB Nr
z eDOK]]&gt;0,CONCATENATE("AB.6743.",zgłoszenia[[#This Row],[AB Nr
z eDOK]],".",D$1,".",zgłoszenia[[#This Row],[ID]]),"brak rejestreacji eDOK"),"")</f>
        <v>AB.6743.80.2015.AS</v>
      </c>
      <c r="L33" s="73"/>
      <c r="M33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33" s="76">
        <v>42047</v>
      </c>
      <c r="O33" s="73" t="s">
        <v>19</v>
      </c>
      <c r="P33" s="81"/>
      <c r="Q33" s="77"/>
    </row>
    <row r="34" spans="1:17" ht="45" x14ac:dyDescent="0.25">
      <c r="A34" s="79">
        <f>IF(zgłoszenia[[#This Row],[ID]]&gt;0,A33+1,"--")</f>
        <v>31</v>
      </c>
      <c r="B34" s="16" t="s">
        <v>40</v>
      </c>
      <c r="C34" s="80">
        <v>517</v>
      </c>
      <c r="D34" s="15">
        <v>42017</v>
      </c>
      <c r="E34" s="54" t="s">
        <v>70</v>
      </c>
      <c r="F34" s="13" t="s">
        <v>17</v>
      </c>
      <c r="G34" s="13" t="s">
        <v>29</v>
      </c>
      <c r="H34" s="13" t="s">
        <v>29</v>
      </c>
      <c r="I34" s="65" t="s">
        <v>72</v>
      </c>
      <c r="J34" s="13">
        <v>30</v>
      </c>
      <c r="K34" s="6" t="str">
        <f>IF(zgłoszenia[[#This Row],[ID]]&gt;0,IF(zgłoszenia[[#This Row],[AB Nr
z eDOK]]&gt;0,CONCATENATE("AB.6743.",zgłoszenia[[#This Row],[AB Nr
z eDOK]],".",D$1,".",zgłoszenia[[#This Row],[ID]]),"brak rejestreacji eDOK"),"")</f>
        <v>AB.6743.30.2015.AŁ</v>
      </c>
      <c r="L34" s="13"/>
      <c r="M3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34" s="12">
        <v>42041</v>
      </c>
      <c r="O34" s="13" t="s">
        <v>19</v>
      </c>
      <c r="P34" s="81"/>
      <c r="Q34" s="58"/>
    </row>
    <row r="35" spans="1:17" ht="45" x14ac:dyDescent="0.25">
      <c r="A35" s="79">
        <f>IF(zgłoszenia[[#This Row],[ID]]&gt;0,A34+1,"--")</f>
        <v>32</v>
      </c>
      <c r="B35" s="16" t="s">
        <v>40</v>
      </c>
      <c r="C35" s="80">
        <v>518</v>
      </c>
      <c r="D35" s="15">
        <v>42017</v>
      </c>
      <c r="E35" s="54" t="s">
        <v>70</v>
      </c>
      <c r="F35" s="13" t="s">
        <v>17</v>
      </c>
      <c r="G35" s="13" t="s">
        <v>29</v>
      </c>
      <c r="H35" s="13" t="s">
        <v>29</v>
      </c>
      <c r="I35" s="65" t="s">
        <v>71</v>
      </c>
      <c r="J35" s="13">
        <v>31</v>
      </c>
      <c r="K35" s="6" t="str">
        <f>IF(zgłoszenia[[#This Row],[ID]]&gt;0,IF(zgłoszenia[[#This Row],[AB Nr
z eDOK]]&gt;0,CONCATENATE("AB.6743.",zgłoszenia[[#This Row],[AB Nr
z eDOK]],".",D$1,".",zgłoszenia[[#This Row],[ID]]),"brak rejestreacji eDOK"),"")</f>
        <v>AB.6743.31.2015.AŁ</v>
      </c>
      <c r="L35" s="13"/>
      <c r="M3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35" s="12">
        <v>42041</v>
      </c>
      <c r="O35" s="13" t="s">
        <v>19</v>
      </c>
      <c r="P35" s="81"/>
      <c r="Q35" s="58"/>
    </row>
    <row r="36" spans="1:17" ht="30" x14ac:dyDescent="0.25">
      <c r="A36" s="79">
        <f>IF(zgłoszenia[[#This Row],[ID]]&gt;0,A35+1,"--")</f>
        <v>33</v>
      </c>
      <c r="B36" s="16" t="s">
        <v>37</v>
      </c>
      <c r="C36" s="80">
        <v>678</v>
      </c>
      <c r="D36" s="15">
        <v>42019</v>
      </c>
      <c r="E36" s="54" t="s">
        <v>82</v>
      </c>
      <c r="F36" s="13" t="s">
        <v>17</v>
      </c>
      <c r="G36" s="13" t="s">
        <v>29</v>
      </c>
      <c r="H36" s="13" t="s">
        <v>83</v>
      </c>
      <c r="I36" s="65" t="s">
        <v>84</v>
      </c>
      <c r="J36" s="13">
        <v>34</v>
      </c>
      <c r="K36" s="6" t="str">
        <f>IF(zgłoszenia[[#This Row],[ID]]&gt;0,IF(zgłoszenia[[#This Row],[AB Nr
z eDOK]]&gt;0,CONCATENATE("AB.6743.",zgłoszenia[[#This Row],[AB Nr
z eDOK]],".",D$1,".",zgłoszenia[[#This Row],[ID]]),"brak rejestreacji eDOK"),"")</f>
        <v>AB.6743.34.2015.KŻ</v>
      </c>
      <c r="L36" s="13"/>
      <c r="M3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36" s="12">
        <v>42024</v>
      </c>
      <c r="O36" s="13" t="s">
        <v>31</v>
      </c>
      <c r="P36" s="81"/>
      <c r="Q36" s="58"/>
    </row>
    <row r="37" spans="1:17" ht="45" x14ac:dyDescent="0.25">
      <c r="A37" s="79">
        <f>IF(zgłoszenia[[#This Row],[ID]]&gt;0,A36+1,"--")</f>
        <v>34</v>
      </c>
      <c r="B37" s="16" t="s">
        <v>46</v>
      </c>
      <c r="C37" s="80">
        <v>679</v>
      </c>
      <c r="D37" s="15">
        <v>42019</v>
      </c>
      <c r="E37" s="54" t="s">
        <v>169</v>
      </c>
      <c r="F37" s="13" t="s">
        <v>17</v>
      </c>
      <c r="G37" s="13" t="s">
        <v>18</v>
      </c>
      <c r="H37" s="13" t="s">
        <v>167</v>
      </c>
      <c r="I37" s="65" t="s">
        <v>168</v>
      </c>
      <c r="J37" s="13">
        <v>38</v>
      </c>
      <c r="K37" s="6" t="str">
        <f>IF(zgłoszenia[[#This Row],[ID]]&gt;0,IF(zgłoszenia[[#This Row],[AB Nr
z eDOK]]&gt;0,CONCATENATE("AB.6743.",zgłoszenia[[#This Row],[AB Nr
z eDOK]],".",D$1,".",zgłoszenia[[#This Row],[ID]]),"brak rejestreacji eDOK"),"")</f>
        <v>AB.6743.38.2015.MS</v>
      </c>
      <c r="L37" s="13"/>
      <c r="M3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37" s="12">
        <v>42044</v>
      </c>
      <c r="O37" s="13" t="s">
        <v>19</v>
      </c>
      <c r="P37" s="81"/>
      <c r="Q37" s="58"/>
    </row>
    <row r="38" spans="1:17" ht="30" x14ac:dyDescent="0.25">
      <c r="A38" s="79">
        <f>IF(zgłoszenia[[#This Row],[ID]]&gt;0,A37+1,"--")</f>
        <v>35</v>
      </c>
      <c r="B38" s="16" t="s">
        <v>41</v>
      </c>
      <c r="C38" s="80">
        <v>680</v>
      </c>
      <c r="D38" s="15">
        <v>42019</v>
      </c>
      <c r="E38" s="53" t="s">
        <v>79</v>
      </c>
      <c r="F38" s="13" t="s">
        <v>17</v>
      </c>
      <c r="G38" s="13" t="s">
        <v>32</v>
      </c>
      <c r="H38" s="50" t="s">
        <v>80</v>
      </c>
      <c r="I38" s="68" t="s">
        <v>81</v>
      </c>
      <c r="J38" s="13">
        <v>37</v>
      </c>
      <c r="K38" s="6" t="str">
        <f>IF(zgłoszenia[[#This Row],[ID]]&gt;0,IF(zgłoszenia[[#This Row],[AB Nr
z eDOK]]&gt;0,CONCATENATE("AB.6743.",zgłoszenia[[#This Row],[AB Nr
z eDOK]],".",D$1,".",zgłoszenia[[#This Row],[ID]]),"brak rejestreacji eDOK"),"")</f>
        <v>AB.6743.37.2015.EP</v>
      </c>
      <c r="L38" s="13"/>
      <c r="M3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38" s="12">
        <v>42072</v>
      </c>
      <c r="O38" s="13" t="s">
        <v>22</v>
      </c>
      <c r="P38" s="81"/>
      <c r="Q38" s="58"/>
    </row>
    <row r="39" spans="1:17" ht="45" x14ac:dyDescent="0.25">
      <c r="A39" s="79">
        <f>IF(zgłoszenia[[#This Row],[ID]]&gt;0,A38+1,"--")</f>
        <v>36</v>
      </c>
      <c r="B39" s="16" t="s">
        <v>41</v>
      </c>
      <c r="C39" s="80">
        <v>793</v>
      </c>
      <c r="D39" s="15">
        <v>42020</v>
      </c>
      <c r="E39" s="53" t="s">
        <v>92</v>
      </c>
      <c r="F39" s="13" t="s">
        <v>23</v>
      </c>
      <c r="G39" s="13" t="s">
        <v>32</v>
      </c>
      <c r="H39" s="50" t="s">
        <v>350</v>
      </c>
      <c r="I39" s="68" t="s">
        <v>94</v>
      </c>
      <c r="J39" s="13">
        <v>39</v>
      </c>
      <c r="K39" s="6" t="str">
        <f>IF(zgłoszenia[[#This Row],[ID]]&gt;0,IF(zgłoszenia[[#This Row],[AB Nr
z eDOK]]&gt;0,CONCATENATE("AB.6743.",zgłoszenia[[#This Row],[AB Nr
z eDOK]],".",D$1,".",zgłoszenia[[#This Row],[ID]]),"brak rejestreacji eDOK"),"")</f>
        <v>AB.6743.39.2015.EP</v>
      </c>
      <c r="L39" s="13"/>
      <c r="M3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39" s="12">
        <v>42055</v>
      </c>
      <c r="O39" s="13" t="s">
        <v>19</v>
      </c>
      <c r="P39" s="81"/>
      <c r="Q39" s="58"/>
    </row>
    <row r="40" spans="1:17" ht="60" x14ac:dyDescent="0.25">
      <c r="A40" s="79">
        <f>IF(zgłoszenia[[#This Row],[ID]]&gt;0,A39+1,"--")</f>
        <v>37</v>
      </c>
      <c r="B40" s="16" t="s">
        <v>36</v>
      </c>
      <c r="C40" s="80">
        <v>794</v>
      </c>
      <c r="D40" s="15">
        <v>42020</v>
      </c>
      <c r="E40" s="53" t="s">
        <v>155</v>
      </c>
      <c r="F40" s="13" t="s">
        <v>23</v>
      </c>
      <c r="G40" s="13" t="s">
        <v>30</v>
      </c>
      <c r="H40" s="50" t="s">
        <v>156</v>
      </c>
      <c r="I40" s="68" t="s">
        <v>157</v>
      </c>
      <c r="J40" s="13">
        <v>81</v>
      </c>
      <c r="K40" s="6" t="str">
        <f>IF(zgłoszenia[[#This Row],[ID]]&gt;0,IF(zgłoszenia[[#This Row],[AB Nr
z eDOK]]&gt;0,CONCATENATE("AB.6743.",zgłoszenia[[#This Row],[AB Nr
z eDOK]],".",D$1,".",zgłoszenia[[#This Row],[ID]]),"brak rejestreacji eDOK"),"")</f>
        <v>AB.6743.81.2015.AS</v>
      </c>
      <c r="L40" s="13"/>
      <c r="M4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40" s="12">
        <v>42048</v>
      </c>
      <c r="O40" s="13" t="s">
        <v>19</v>
      </c>
      <c r="P40" s="81"/>
      <c r="Q40" s="58"/>
    </row>
    <row r="41" spans="1:17" ht="30" x14ac:dyDescent="0.25">
      <c r="A41" s="79">
        <f>IF(zgłoszenia[[#This Row],[ID]]&gt;0,A40+1,"--")</f>
        <v>38</v>
      </c>
      <c r="B41" s="16" t="s">
        <v>37</v>
      </c>
      <c r="C41" s="80">
        <v>795</v>
      </c>
      <c r="D41" s="15">
        <v>42020</v>
      </c>
      <c r="E41" s="54" t="s">
        <v>85</v>
      </c>
      <c r="F41" s="13" t="s">
        <v>17</v>
      </c>
      <c r="G41" s="13" t="s">
        <v>29</v>
      </c>
      <c r="H41" s="13" t="s">
        <v>86</v>
      </c>
      <c r="I41" s="65" t="s">
        <v>87</v>
      </c>
      <c r="J41" s="13">
        <v>40</v>
      </c>
      <c r="K41" s="6" t="str">
        <f>IF(zgłoszenia[[#This Row],[ID]]&gt;0,IF(zgłoszenia[[#This Row],[AB Nr
z eDOK]]&gt;0,CONCATENATE("AB.6743.",zgłoszenia[[#This Row],[AB Nr
z eDOK]],".",D$1,".",zgłoszenia[[#This Row],[ID]]),"brak rejestreacji eDOK"),"")</f>
        <v>AB.6743.40.2015.KŻ</v>
      </c>
      <c r="L41" s="13"/>
      <c r="M4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41" s="12">
        <v>42044</v>
      </c>
      <c r="O41" s="13" t="s">
        <v>22</v>
      </c>
      <c r="P41" s="81"/>
      <c r="Q41" s="58"/>
    </row>
    <row r="42" spans="1:17" ht="45" x14ac:dyDescent="0.25">
      <c r="A42" s="79">
        <f>IF(zgłoszenia[[#This Row],[ID]]&gt;0,A41+1,"--")</f>
        <v>39</v>
      </c>
      <c r="B42" s="16" t="s">
        <v>47</v>
      </c>
      <c r="C42" s="80">
        <v>796</v>
      </c>
      <c r="D42" s="15">
        <v>42020</v>
      </c>
      <c r="E42" s="54" t="s">
        <v>164</v>
      </c>
      <c r="F42" s="13" t="s">
        <v>17</v>
      </c>
      <c r="G42" s="13" t="s">
        <v>21</v>
      </c>
      <c r="H42" s="13" t="s">
        <v>165</v>
      </c>
      <c r="I42" s="65" t="s">
        <v>166</v>
      </c>
      <c r="J42" s="13">
        <v>82</v>
      </c>
      <c r="K42" s="6" t="str">
        <f>IF(zgłoszenia[[#This Row],[ID]]&gt;0,IF(zgłoszenia[[#This Row],[AB Nr
z eDOK]]&gt;0,CONCATENATE("AB.6743.",zgłoszenia[[#This Row],[AB Nr
z eDOK]],".",D$1,".",zgłoszenia[[#This Row],[ID]]),"brak rejestreacji eDOK"),"")</f>
        <v>AB.6743.82.2015.ŁD</v>
      </c>
      <c r="L42" s="13"/>
      <c r="M4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42" s="12">
        <v>42047</v>
      </c>
      <c r="O42" s="13" t="s">
        <v>19</v>
      </c>
      <c r="P42" s="81"/>
      <c r="Q42" s="58"/>
    </row>
    <row r="43" spans="1:17" ht="45" x14ac:dyDescent="0.25">
      <c r="A43" s="79">
        <f>IF(zgłoszenia[[#This Row],[ID]]&gt;0,A42+1,"--")</f>
        <v>40</v>
      </c>
      <c r="B43" s="16" t="s">
        <v>45</v>
      </c>
      <c r="C43" s="80">
        <v>813</v>
      </c>
      <c r="D43" s="15">
        <v>42020</v>
      </c>
      <c r="E43" s="54" t="s">
        <v>68</v>
      </c>
      <c r="F43" s="13" t="s">
        <v>17</v>
      </c>
      <c r="G43" s="13" t="s">
        <v>32</v>
      </c>
      <c r="H43" s="13" t="s">
        <v>88</v>
      </c>
      <c r="I43" s="65" t="s">
        <v>89</v>
      </c>
      <c r="J43" s="13">
        <v>41</v>
      </c>
      <c r="K43" s="6" t="str">
        <f>IF(zgłoszenia[[#This Row],[ID]]&gt;0,IF(zgłoszenia[[#This Row],[AB Nr
z eDOK]]&gt;0,CONCATENATE("AB.6743.",zgłoszenia[[#This Row],[AB Nr
z eDOK]],".",D$1,".",zgłoszenia[[#This Row],[ID]]),"brak rejestreacji eDOK"),"")</f>
        <v>AB.6743.41.2015.IN</v>
      </c>
      <c r="L43" s="13"/>
      <c r="M4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43" s="12">
        <v>42039</v>
      </c>
      <c r="O43" s="13" t="s">
        <v>19</v>
      </c>
      <c r="P43" s="81"/>
      <c r="Q43" s="58"/>
    </row>
    <row r="44" spans="1:17" ht="45" x14ac:dyDescent="0.25">
      <c r="A44" s="79">
        <f>IF(zgłoszenia[[#This Row],[ID]]&gt;0,A43+1,"--")</f>
        <v>41</v>
      </c>
      <c r="B44" s="16" t="s">
        <v>41</v>
      </c>
      <c r="C44" s="80">
        <v>874</v>
      </c>
      <c r="D44" s="15">
        <v>42023</v>
      </c>
      <c r="E44" s="53" t="s">
        <v>95</v>
      </c>
      <c r="F44" s="13" t="s">
        <v>17</v>
      </c>
      <c r="G44" s="13" t="s">
        <v>32</v>
      </c>
      <c r="H44" s="50" t="s">
        <v>96</v>
      </c>
      <c r="I44" s="68" t="s">
        <v>123</v>
      </c>
      <c r="J44" s="13">
        <v>42</v>
      </c>
      <c r="K44" s="6" t="str">
        <f>IF(zgłoszenia[[#This Row],[ID]]&gt;0,IF(zgłoszenia[[#This Row],[AB Nr
z eDOK]]&gt;0,CONCATENATE("AB.6743.",zgłoszenia[[#This Row],[AB Nr
z eDOK]],".",D$1,".",zgłoszenia[[#This Row],[ID]]),"brak rejestreacji eDOK"),"")</f>
        <v>AB.6743.42.2015.EP</v>
      </c>
      <c r="L44" s="13"/>
      <c r="M4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44" s="12">
        <v>42053</v>
      </c>
      <c r="O44" s="13" t="s">
        <v>19</v>
      </c>
      <c r="P44" s="81"/>
      <c r="Q44" s="58"/>
    </row>
    <row r="45" spans="1:17" ht="30" x14ac:dyDescent="0.25">
      <c r="A45" s="79">
        <f>IF(zgłoszenia[[#This Row],[ID]]&gt;0,A44+1,"--")</f>
        <v>42</v>
      </c>
      <c r="B45" s="16" t="s">
        <v>41</v>
      </c>
      <c r="C45" s="80">
        <v>876</v>
      </c>
      <c r="D45" s="15">
        <v>42023</v>
      </c>
      <c r="E45" s="53" t="s">
        <v>97</v>
      </c>
      <c r="F45" s="13" t="s">
        <v>17</v>
      </c>
      <c r="G45" s="13" t="s">
        <v>32</v>
      </c>
      <c r="H45" s="50" t="s">
        <v>32</v>
      </c>
      <c r="I45" s="68" t="s">
        <v>122</v>
      </c>
      <c r="J45" s="13">
        <v>43</v>
      </c>
      <c r="K45" s="6" t="str">
        <f>IF(zgłoszenia[[#This Row],[ID]]&gt;0,IF(zgłoszenia[[#This Row],[AB Nr
z eDOK]]&gt;0,CONCATENATE("AB.6743.",zgłoszenia[[#This Row],[AB Nr
z eDOK]],".",D$1,".",zgłoszenia[[#This Row],[ID]]),"brak rejestreacji eDOK"),"")</f>
        <v>AB.6743.43.2015.EP</v>
      </c>
      <c r="L45" s="13"/>
      <c r="M4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45" s="12">
        <v>42034</v>
      </c>
      <c r="O45" s="13" t="s">
        <v>31</v>
      </c>
      <c r="P45" s="81"/>
      <c r="Q45" s="58"/>
    </row>
    <row r="46" spans="1:17" ht="45" x14ac:dyDescent="0.25">
      <c r="A46" s="79">
        <f>IF(zgłoszenia[[#This Row],[ID]]&gt;0,A45+1,"--")</f>
        <v>43</v>
      </c>
      <c r="B46" s="16" t="s">
        <v>47</v>
      </c>
      <c r="C46" s="80">
        <v>896</v>
      </c>
      <c r="D46" s="15">
        <v>42023</v>
      </c>
      <c r="E46" s="53" t="s">
        <v>98</v>
      </c>
      <c r="F46" s="13" t="s">
        <v>17</v>
      </c>
      <c r="G46" s="13" t="s">
        <v>29</v>
      </c>
      <c r="H46" s="50" t="s">
        <v>29</v>
      </c>
      <c r="I46" s="68" t="s">
        <v>99</v>
      </c>
      <c r="J46" s="13">
        <v>83</v>
      </c>
      <c r="K46" s="6" t="str">
        <f>IF(zgłoszenia[[#This Row],[ID]]&gt;0,IF(zgłoszenia[[#This Row],[AB Nr
z eDOK]]&gt;0,CONCATENATE("AB.6743.",zgłoszenia[[#This Row],[AB Nr
z eDOK]],".",D$1,".",zgłoszenia[[#This Row],[ID]]),"brak rejestreacji eDOK"),"")</f>
        <v>AB.6743.83.2015.ŁD</v>
      </c>
      <c r="L46" s="13"/>
      <c r="M4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46" s="12">
        <v>42047</v>
      </c>
      <c r="O46" s="13" t="s">
        <v>31</v>
      </c>
      <c r="P46" s="81"/>
      <c r="Q46" s="58"/>
    </row>
    <row r="47" spans="1:17" ht="30" x14ac:dyDescent="0.25">
      <c r="A47" s="79">
        <f>IF(zgłoszenia[[#This Row],[ID]]&gt;0,A46+1,"--")</f>
        <v>44</v>
      </c>
      <c r="B47" s="16" t="s">
        <v>41</v>
      </c>
      <c r="C47" s="80">
        <v>990</v>
      </c>
      <c r="D47" s="15">
        <v>42024</v>
      </c>
      <c r="E47" s="53" t="s">
        <v>57</v>
      </c>
      <c r="F47" s="13" t="s">
        <v>20</v>
      </c>
      <c r="G47" s="13" t="s">
        <v>29</v>
      </c>
      <c r="H47" s="50" t="s">
        <v>29</v>
      </c>
      <c r="I47" s="68" t="s">
        <v>91</v>
      </c>
      <c r="J47" s="13">
        <v>44</v>
      </c>
      <c r="K47" s="6" t="str">
        <f>IF(zgłoszenia[[#This Row],[ID]]&gt;0,IF(zgłoszenia[[#This Row],[AB Nr
z eDOK]]&gt;0,CONCATENATE("AB.6743.",zgłoszenia[[#This Row],[AB Nr
z eDOK]],".",D$1,".",zgłoszenia[[#This Row],[ID]]),"brak rejestreacji eDOK"),"")</f>
        <v>AB.6743.44.2015.EP</v>
      </c>
      <c r="L47" s="13"/>
      <c r="M4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47" s="12">
        <v>42051</v>
      </c>
      <c r="O47" s="13" t="s">
        <v>22</v>
      </c>
      <c r="P47" s="81"/>
      <c r="Q47" s="58"/>
    </row>
    <row r="48" spans="1:17" ht="30" x14ac:dyDescent="0.25">
      <c r="A48" s="79">
        <f>IF(zgłoszenia[[#This Row],[ID]]&gt;0,A47+1,"--")</f>
        <v>45</v>
      </c>
      <c r="B48" s="16" t="s">
        <v>12</v>
      </c>
      <c r="C48" s="80">
        <v>1025</v>
      </c>
      <c r="D48" s="15">
        <v>42024</v>
      </c>
      <c r="E48" s="53" t="s">
        <v>100</v>
      </c>
      <c r="F48" s="13" t="s">
        <v>17</v>
      </c>
      <c r="G48" s="13" t="s">
        <v>32</v>
      </c>
      <c r="H48" s="50" t="s">
        <v>54</v>
      </c>
      <c r="I48" s="68" t="s">
        <v>101</v>
      </c>
      <c r="J48" s="13">
        <v>52</v>
      </c>
      <c r="K48" s="6" t="str">
        <f>IF(zgłoszenia[[#This Row],[ID]]&gt;0,IF(zgłoszenia[[#This Row],[AB Nr
z eDOK]]&gt;0,CONCATENATE("AB.6743.",zgłoszenia[[#This Row],[AB Nr
z eDOK]],".",D$1,".",zgłoszenia[[#This Row],[ID]]),"brak rejestreacji eDOK"),"")</f>
        <v>AB.6743.52.2015.AA</v>
      </c>
      <c r="L48" s="13"/>
      <c r="M4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48" s="12">
        <v>42034</v>
      </c>
      <c r="O48" s="13" t="s">
        <v>22</v>
      </c>
      <c r="P48" s="81"/>
      <c r="Q48" s="58"/>
    </row>
    <row r="49" spans="1:17" ht="30" x14ac:dyDescent="0.25">
      <c r="A49" s="79">
        <f>IF(zgłoszenia[[#This Row],[ID]]&gt;0,A48+1,"--")</f>
        <v>46</v>
      </c>
      <c r="B49" s="16" t="s">
        <v>40</v>
      </c>
      <c r="C49" s="80">
        <v>1098</v>
      </c>
      <c r="D49" s="15">
        <v>42025</v>
      </c>
      <c r="E49" s="54" t="s">
        <v>132</v>
      </c>
      <c r="F49" s="13" t="s">
        <v>17</v>
      </c>
      <c r="G49" s="13" t="s">
        <v>29</v>
      </c>
      <c r="H49" s="13" t="s">
        <v>130</v>
      </c>
      <c r="I49" s="65" t="s">
        <v>131</v>
      </c>
      <c r="J49" s="13">
        <v>60</v>
      </c>
      <c r="K49" s="6" t="str">
        <f>IF(zgłoszenia[[#This Row],[ID]]&gt;0,IF(zgłoszenia[[#This Row],[AB Nr
z eDOK]]&gt;0,CONCATENATE("AB.6743.",zgłoszenia[[#This Row],[AB Nr
z eDOK]],".",D$1,".",zgłoszenia[[#This Row],[ID]]),"brak rejestreacji eDOK"),"")</f>
        <v>AB.6743.60.2015.AŁ</v>
      </c>
      <c r="L49" s="13"/>
      <c r="M4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49" s="12">
        <v>42058</v>
      </c>
      <c r="O49" s="13" t="s">
        <v>31</v>
      </c>
      <c r="P49" s="81"/>
      <c r="Q49" s="58"/>
    </row>
    <row r="50" spans="1:17" ht="45" x14ac:dyDescent="0.25">
      <c r="A50" s="79">
        <f>IF(zgłoszenia[[#This Row],[ID]]&gt;0,A49+1,"--")</f>
        <v>47</v>
      </c>
      <c r="B50" s="16" t="s">
        <v>41</v>
      </c>
      <c r="C50" s="80">
        <v>1201</v>
      </c>
      <c r="D50" s="15">
        <v>42026</v>
      </c>
      <c r="E50" s="53" t="s">
        <v>79</v>
      </c>
      <c r="F50" s="13" t="s">
        <v>17</v>
      </c>
      <c r="G50" s="13" t="s">
        <v>21</v>
      </c>
      <c r="H50" s="50" t="s">
        <v>103</v>
      </c>
      <c r="I50" s="68" t="s">
        <v>104</v>
      </c>
      <c r="J50" s="13">
        <v>54</v>
      </c>
      <c r="K50" s="6" t="str">
        <f>IF(zgłoszenia[[#This Row],[ID]]&gt;0,IF(zgłoszenia[[#This Row],[AB Nr
z eDOK]]&gt;0,CONCATENATE("AB.6743.",zgłoszenia[[#This Row],[AB Nr
z eDOK]],".",D$1,".",zgłoszenia[[#This Row],[ID]]),"brak rejestreacji eDOK"),"")</f>
        <v>AB.6743.54.2015.EP</v>
      </c>
      <c r="L50" s="13"/>
      <c r="M5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50" s="12">
        <v>42039</v>
      </c>
      <c r="O50" s="13" t="s">
        <v>19</v>
      </c>
      <c r="P50" s="81"/>
      <c r="Q50" s="58"/>
    </row>
    <row r="51" spans="1:17" ht="45" x14ac:dyDescent="0.25">
      <c r="A51" s="79">
        <f>IF(zgłoszenia[[#This Row],[ID]]&gt;0,A50+1,"--")</f>
        <v>48</v>
      </c>
      <c r="B51" s="16" t="s">
        <v>45</v>
      </c>
      <c r="C51" s="80">
        <v>1182</v>
      </c>
      <c r="D51" s="15">
        <v>42026</v>
      </c>
      <c r="E51" s="54" t="s">
        <v>92</v>
      </c>
      <c r="F51" s="13" t="s">
        <v>23</v>
      </c>
      <c r="G51" s="13" t="s">
        <v>33</v>
      </c>
      <c r="H51" s="13" t="s">
        <v>33</v>
      </c>
      <c r="I51" s="65" t="s">
        <v>102</v>
      </c>
      <c r="J51" s="13">
        <v>53</v>
      </c>
      <c r="K51" s="6" t="str">
        <f>IF(zgłoszenia[[#This Row],[ID]]&gt;0,IF(zgłoszenia[[#This Row],[AB Nr
z eDOK]]&gt;0,CONCATENATE("AB.6743.",zgłoszenia[[#This Row],[AB Nr
z eDOK]],".",D$1,".",zgłoszenia[[#This Row],[ID]]),"brak rejestreacji eDOK"),"")</f>
        <v>AB.6743.53.2015.IN</v>
      </c>
      <c r="L51" s="13"/>
      <c r="M5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51" s="12">
        <v>42055</v>
      </c>
      <c r="O51" s="13" t="s">
        <v>19</v>
      </c>
      <c r="P51" s="81"/>
      <c r="Q51" s="58"/>
    </row>
    <row r="52" spans="1:17" ht="45" x14ac:dyDescent="0.25">
      <c r="A52" s="79">
        <f>IF(zgłoszenia[[#This Row],[ID]]&gt;0,A51+1,"--")</f>
        <v>49</v>
      </c>
      <c r="B52" s="16" t="s">
        <v>40</v>
      </c>
      <c r="C52" s="80">
        <v>1188</v>
      </c>
      <c r="D52" s="15">
        <v>42026</v>
      </c>
      <c r="E52" s="54" t="s">
        <v>125</v>
      </c>
      <c r="F52" s="13" t="s">
        <v>20</v>
      </c>
      <c r="G52" s="13" t="s">
        <v>29</v>
      </c>
      <c r="H52" s="13" t="s">
        <v>29</v>
      </c>
      <c r="I52" s="65" t="s">
        <v>126</v>
      </c>
      <c r="J52" s="13">
        <v>61</v>
      </c>
      <c r="K52" s="6" t="str">
        <f>IF(zgłoszenia[[#This Row],[ID]]&gt;0,IF(zgłoszenia[[#This Row],[AB Nr
z eDOK]]&gt;0,CONCATENATE("AB.6743.",zgłoszenia[[#This Row],[AB Nr
z eDOK]],".",D$1,".",zgłoszenia[[#This Row],[ID]]),"brak rejestreacji eDOK"),"")</f>
        <v>AB.6743.61.2015.AŁ</v>
      </c>
      <c r="L52" s="13"/>
      <c r="M5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52" s="12">
        <v>42052</v>
      </c>
      <c r="O52" s="13" t="s">
        <v>19</v>
      </c>
      <c r="P52" s="81">
        <v>42244</v>
      </c>
      <c r="Q52" s="58"/>
    </row>
    <row r="53" spans="1:17" ht="30" x14ac:dyDescent="0.25">
      <c r="A53" s="79">
        <f>IF(zgłoszenia[[#This Row],[ID]]&gt;0,A52+1,"--")</f>
        <v>50</v>
      </c>
      <c r="B53" s="16" t="s">
        <v>40</v>
      </c>
      <c r="C53" s="80">
        <v>1190</v>
      </c>
      <c r="D53" s="15">
        <v>42026</v>
      </c>
      <c r="E53" s="54" t="s">
        <v>127</v>
      </c>
      <c r="F53" s="13" t="s">
        <v>17</v>
      </c>
      <c r="G53" s="13" t="s">
        <v>29</v>
      </c>
      <c r="H53" s="13" t="s">
        <v>128</v>
      </c>
      <c r="I53" s="65" t="s">
        <v>84</v>
      </c>
      <c r="J53" s="13">
        <v>59</v>
      </c>
      <c r="K53" s="6" t="str">
        <f>IF(zgłoszenia[[#This Row],[ID]]&gt;0,IF(zgłoszenia[[#This Row],[AB Nr
z eDOK]]&gt;0,CONCATENATE("AB.6743.",zgłoszenia[[#This Row],[AB Nr
z eDOK]],".",D$1,".",zgłoszenia[[#This Row],[ID]]),"brak rejestreacji eDOK"),"")</f>
        <v>AB.6743.59.2015.AŁ</v>
      </c>
      <c r="L53" s="13"/>
      <c r="M5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53" s="12">
        <v>42031</v>
      </c>
      <c r="O53" s="13" t="s">
        <v>262</v>
      </c>
      <c r="P53" s="81"/>
      <c r="Q53" s="58"/>
    </row>
    <row r="54" spans="1:17" ht="30" x14ac:dyDescent="0.25">
      <c r="A54" s="79">
        <f>IF(zgłoszenia[[#This Row],[ID]]&gt;0,A53+1,"--")</f>
        <v>51</v>
      </c>
      <c r="B54" s="16" t="s">
        <v>40</v>
      </c>
      <c r="C54" s="80">
        <v>1282</v>
      </c>
      <c r="D54" s="15">
        <v>42027</v>
      </c>
      <c r="E54" s="54" t="s">
        <v>129</v>
      </c>
      <c r="F54" s="13" t="s">
        <v>17</v>
      </c>
      <c r="G54" s="13" t="s">
        <v>29</v>
      </c>
      <c r="H54" s="13" t="s">
        <v>29</v>
      </c>
      <c r="I54" s="65" t="s">
        <v>124</v>
      </c>
      <c r="J54" s="13">
        <v>62</v>
      </c>
      <c r="K54" s="6" t="str">
        <f>IF(zgłoszenia[[#This Row],[ID]]&gt;0,IF(zgłoszenia[[#This Row],[AB Nr
z eDOK]]&gt;0,CONCATENATE("AB.6743.",zgłoszenia[[#This Row],[AB Nr
z eDOK]],".",D$1,".",zgłoszenia[[#This Row],[ID]]),"brak rejestreacji eDOK"),"")</f>
        <v>AB.6743.62.2015.AŁ</v>
      </c>
      <c r="L54" s="13"/>
      <c r="M5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54" s="12">
        <v>42031</v>
      </c>
      <c r="O54" s="13" t="s">
        <v>262</v>
      </c>
      <c r="P54" s="81"/>
      <c r="Q54" s="58"/>
    </row>
    <row r="55" spans="1:17" ht="45" x14ac:dyDescent="0.25">
      <c r="A55" s="79">
        <f>IF(zgłoszenia[[#This Row],[ID]]&gt;0,A54+1,"--")</f>
        <v>52</v>
      </c>
      <c r="B55" s="16" t="s">
        <v>41</v>
      </c>
      <c r="C55" s="80">
        <v>1278</v>
      </c>
      <c r="D55" s="15">
        <v>42027</v>
      </c>
      <c r="E55" s="53" t="s">
        <v>111</v>
      </c>
      <c r="F55" s="13" t="s">
        <v>17</v>
      </c>
      <c r="G55" s="13" t="s">
        <v>26</v>
      </c>
      <c r="H55" s="50" t="s">
        <v>108</v>
      </c>
      <c r="I55" s="68" t="s">
        <v>112</v>
      </c>
      <c r="J55" s="13">
        <v>55</v>
      </c>
      <c r="K55" s="6" t="str">
        <f>IF(zgłoszenia[[#This Row],[ID]]&gt;0,IF(zgłoszenia[[#This Row],[AB Nr
z eDOK]]&gt;0,CONCATENATE("AB.6743.",zgłoszenia[[#This Row],[AB Nr
z eDOK]],".",D$1,".",zgłoszenia[[#This Row],[ID]]),"brak rejestreacji eDOK"),"")</f>
        <v>AB.6743.55.2015.EP</v>
      </c>
      <c r="L55" s="13"/>
      <c r="M5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55" s="12">
        <v>42040</v>
      </c>
      <c r="O55" s="13" t="s">
        <v>19</v>
      </c>
      <c r="P55" s="81"/>
      <c r="Q55" s="58"/>
    </row>
    <row r="56" spans="1:17" ht="45" x14ac:dyDescent="0.25">
      <c r="A56" s="79">
        <f>IF(zgłoszenia[[#This Row],[ID]]&gt;0,A55+1,"--")</f>
        <v>53</v>
      </c>
      <c r="B56" s="16" t="s">
        <v>12</v>
      </c>
      <c r="C56" s="80">
        <v>1377</v>
      </c>
      <c r="D56" s="15">
        <v>42030</v>
      </c>
      <c r="E56" s="53" t="s">
        <v>118</v>
      </c>
      <c r="F56" s="13" t="s">
        <v>23</v>
      </c>
      <c r="G56" s="13" t="s">
        <v>32</v>
      </c>
      <c r="H56" s="50" t="s">
        <v>96</v>
      </c>
      <c r="I56" s="68" t="s">
        <v>817</v>
      </c>
      <c r="J56" s="13">
        <v>63</v>
      </c>
      <c r="K56" s="6" t="str">
        <f>IF(zgłoszenia[[#This Row],[ID]]&gt;0,IF(zgłoszenia[[#This Row],[AB Nr
z eDOK]]&gt;0,CONCATENATE("AB.6743.",zgłoszenia[[#This Row],[AB Nr
z eDOK]],".",D$1,".",zgłoszenia[[#This Row],[ID]]),"brak rejestreacji eDOK"),"")</f>
        <v>AB.6743.63.2015.AA</v>
      </c>
      <c r="L56" s="13"/>
      <c r="M5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56" s="12">
        <v>42088</v>
      </c>
      <c r="O56" s="13" t="s">
        <v>19</v>
      </c>
      <c r="P56" s="81"/>
      <c r="Q56" s="58"/>
    </row>
    <row r="57" spans="1:17" ht="45" x14ac:dyDescent="0.25">
      <c r="A57" s="79">
        <f>IF(zgłoszenia[[#This Row],[ID]]&gt;0,A56+1,"--")</f>
        <v>54</v>
      </c>
      <c r="B57" s="16" t="s">
        <v>41</v>
      </c>
      <c r="C57" s="80">
        <v>1381</v>
      </c>
      <c r="D57" s="15">
        <v>42030</v>
      </c>
      <c r="E57" s="53" t="s">
        <v>92</v>
      </c>
      <c r="F57" s="13" t="s">
        <v>23</v>
      </c>
      <c r="G57" s="13" t="s">
        <v>21</v>
      </c>
      <c r="H57" s="50" t="s">
        <v>105</v>
      </c>
      <c r="I57" s="68" t="s">
        <v>106</v>
      </c>
      <c r="J57" s="13">
        <v>56</v>
      </c>
      <c r="K57" s="6" t="str">
        <f>IF(zgłoszenia[[#This Row],[ID]]&gt;0,IF(zgłoszenia[[#This Row],[AB Nr
z eDOK]]&gt;0,CONCATENATE("AB.6743.",zgłoszenia[[#This Row],[AB Nr
z eDOK]],".",D$1,".",zgłoszenia[[#This Row],[ID]]),"brak rejestreacji eDOK"),"")</f>
        <v>AB.6743.56.2015.EP</v>
      </c>
      <c r="L57" s="13"/>
      <c r="M5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57" s="12">
        <v>42031</v>
      </c>
      <c r="O57" s="13" t="s">
        <v>19</v>
      </c>
      <c r="P57" s="81"/>
      <c r="Q57" s="58"/>
    </row>
    <row r="58" spans="1:17" ht="45" x14ac:dyDescent="0.25">
      <c r="A58" s="79">
        <f>IF(zgłoszenia[[#This Row],[ID]]&gt;0,A57+1,"--")</f>
        <v>55</v>
      </c>
      <c r="B58" s="16" t="s">
        <v>41</v>
      </c>
      <c r="C58" s="80">
        <v>1382</v>
      </c>
      <c r="D58" s="15">
        <v>42030</v>
      </c>
      <c r="E58" s="53" t="s">
        <v>92</v>
      </c>
      <c r="F58" s="13" t="s">
        <v>23</v>
      </c>
      <c r="G58" s="13" t="s">
        <v>21</v>
      </c>
      <c r="H58" s="50" t="s">
        <v>105</v>
      </c>
      <c r="I58" s="68" t="s">
        <v>107</v>
      </c>
      <c r="J58" s="13">
        <v>58</v>
      </c>
      <c r="K58" s="6" t="str">
        <f>IF(zgłoszenia[[#This Row],[ID]]&gt;0,IF(zgłoszenia[[#This Row],[AB Nr
z eDOK]]&gt;0,CONCATENATE("AB.6743.",zgłoszenia[[#This Row],[AB Nr
z eDOK]],".",D$1,".",zgłoszenia[[#This Row],[ID]]),"brak rejestreacji eDOK"),"")</f>
        <v>AB.6743.58.2015.EP</v>
      </c>
      <c r="L58" s="13"/>
      <c r="M5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58" s="12">
        <v>42031</v>
      </c>
      <c r="O58" s="13" t="s">
        <v>19</v>
      </c>
      <c r="P58" s="81"/>
      <c r="Q58" s="58"/>
    </row>
    <row r="59" spans="1:17" ht="45" x14ac:dyDescent="0.25">
      <c r="A59" s="79">
        <f>IF(zgłoszenia[[#This Row],[ID]]&gt;0,A58+1,"--")</f>
        <v>56</v>
      </c>
      <c r="B59" s="16" t="s">
        <v>41</v>
      </c>
      <c r="C59" s="80">
        <v>1390</v>
      </c>
      <c r="D59" s="15">
        <v>42030</v>
      </c>
      <c r="E59" s="53" t="s">
        <v>109</v>
      </c>
      <c r="F59" s="13" t="s">
        <v>17</v>
      </c>
      <c r="G59" s="13" t="s">
        <v>26</v>
      </c>
      <c r="H59" s="50" t="s">
        <v>108</v>
      </c>
      <c r="I59" s="68" t="s">
        <v>110</v>
      </c>
      <c r="J59" s="13">
        <v>57</v>
      </c>
      <c r="K59" s="6" t="str">
        <f>IF(zgłoszenia[[#This Row],[ID]]&gt;0,IF(zgłoszenia[[#This Row],[AB Nr
z eDOK]]&gt;0,CONCATENATE("AB.6743.",zgłoszenia[[#This Row],[AB Nr
z eDOK]],".",D$1,".",zgłoszenia[[#This Row],[ID]]),"brak rejestreacji eDOK"),"")</f>
        <v>AB.6743.57.2015.EP</v>
      </c>
      <c r="L59" s="13"/>
      <c r="M5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59" s="12">
        <v>42058</v>
      </c>
      <c r="O59" s="13" t="s">
        <v>19</v>
      </c>
      <c r="P59" s="81"/>
      <c r="Q59" s="58"/>
    </row>
    <row r="60" spans="1:17" ht="45" x14ac:dyDescent="0.25">
      <c r="A60" s="79">
        <f>IF(zgłoszenia[[#This Row],[ID]]&gt;0,A59+1,"--")</f>
        <v>57</v>
      </c>
      <c r="B60" s="16" t="s">
        <v>41</v>
      </c>
      <c r="C60" s="80">
        <v>1445</v>
      </c>
      <c r="D60" s="15">
        <v>42031</v>
      </c>
      <c r="E60" s="53" t="s">
        <v>92</v>
      </c>
      <c r="F60" s="13" t="s">
        <v>23</v>
      </c>
      <c r="G60" s="13" t="s">
        <v>32</v>
      </c>
      <c r="H60" s="50" t="s">
        <v>32</v>
      </c>
      <c r="I60" s="65">
        <v>756</v>
      </c>
      <c r="J60" s="13">
        <v>64</v>
      </c>
      <c r="K60" s="6" t="str">
        <f>IF(zgłoszenia[[#This Row],[ID]]&gt;0,IF(zgłoszenia[[#This Row],[AB Nr
z eDOK]]&gt;0,CONCATENATE("AB.6743.",zgłoszenia[[#This Row],[AB Nr
z eDOK]],".",D$1,".",zgłoszenia[[#This Row],[ID]]),"brak rejestreacji eDOK"),"")</f>
        <v>AB.6743.64.2015.EP</v>
      </c>
      <c r="L60" s="13"/>
      <c r="M6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60" s="12">
        <v>42058</v>
      </c>
      <c r="O60" s="13" t="s">
        <v>19</v>
      </c>
      <c r="P60" s="81"/>
      <c r="Q60" s="58"/>
    </row>
    <row r="61" spans="1:17" ht="45" x14ac:dyDescent="0.25">
      <c r="A61" s="79">
        <f>IF(zgłoszenia[[#This Row],[ID]]&gt;0,A60+1,"--")</f>
        <v>58</v>
      </c>
      <c r="B61" s="16" t="s">
        <v>45</v>
      </c>
      <c r="C61" s="80">
        <v>1497</v>
      </c>
      <c r="D61" s="15">
        <v>42032</v>
      </c>
      <c r="E61" s="54" t="s">
        <v>92</v>
      </c>
      <c r="F61" s="13" t="s">
        <v>17</v>
      </c>
      <c r="G61" s="13" t="s">
        <v>21</v>
      </c>
      <c r="H61" s="13" t="s">
        <v>119</v>
      </c>
      <c r="I61" s="69" t="s">
        <v>120</v>
      </c>
      <c r="J61" s="13">
        <v>67</v>
      </c>
      <c r="K61" s="6" t="str">
        <f>IF(zgłoszenia[[#This Row],[ID]]&gt;0,IF(zgłoszenia[[#This Row],[AB Nr
z eDOK]]&gt;0,CONCATENATE("AB.6743.",zgłoszenia[[#This Row],[AB Nr
z eDOK]],".",D$1,".",zgłoszenia[[#This Row],[ID]]),"brak rejestreacji eDOK"),"")</f>
        <v>AB.6743.67.2015.IN</v>
      </c>
      <c r="L61" s="13"/>
      <c r="M6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61" s="12">
        <v>42059</v>
      </c>
      <c r="O61" s="13" t="s">
        <v>19</v>
      </c>
      <c r="P61" s="81"/>
      <c r="Q61" s="58"/>
    </row>
    <row r="62" spans="1:17" ht="45" x14ac:dyDescent="0.25">
      <c r="A62" s="79">
        <f>IF(zgłoszenia[[#This Row],[ID]]&gt;0,A61+1,"--")</f>
        <v>59</v>
      </c>
      <c r="B62" s="16" t="s">
        <v>41</v>
      </c>
      <c r="C62" s="80">
        <v>1501</v>
      </c>
      <c r="D62" s="15">
        <v>42032</v>
      </c>
      <c r="E62" s="53" t="s">
        <v>114</v>
      </c>
      <c r="F62" s="13" t="s">
        <v>23</v>
      </c>
      <c r="G62" s="13" t="s">
        <v>29</v>
      </c>
      <c r="H62" s="50" t="s">
        <v>29</v>
      </c>
      <c r="I62" s="68" t="s">
        <v>115</v>
      </c>
      <c r="J62" s="13">
        <v>65</v>
      </c>
      <c r="K62" s="6" t="str">
        <f>IF(zgłoszenia[[#This Row],[ID]]&gt;0,IF(zgłoszenia[[#This Row],[AB Nr
z eDOK]]&gt;0,CONCATENATE("AB.6743.",zgłoszenia[[#This Row],[AB Nr
z eDOK]],".",D$1,".",zgłoszenia[[#This Row],[ID]]),"brak rejestreacji eDOK"),"")</f>
        <v>AB.6743.65.2015.EP</v>
      </c>
      <c r="L62" s="13"/>
      <c r="M6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62" s="12">
        <v>42037</v>
      </c>
      <c r="O62" s="13" t="s">
        <v>19</v>
      </c>
      <c r="P62" s="81"/>
      <c r="Q62" s="58"/>
    </row>
    <row r="63" spans="1:17" ht="45" x14ac:dyDescent="0.25">
      <c r="A63" s="79">
        <f>IF(zgłoszenia[[#This Row],[ID]]&gt;0,A62+1,"--")</f>
        <v>60</v>
      </c>
      <c r="B63" s="16" t="s">
        <v>46</v>
      </c>
      <c r="C63" s="80">
        <v>1502</v>
      </c>
      <c r="D63" s="15">
        <v>42032</v>
      </c>
      <c r="E63" s="54" t="s">
        <v>161</v>
      </c>
      <c r="F63" s="13" t="s">
        <v>17</v>
      </c>
      <c r="G63" s="13" t="s">
        <v>18</v>
      </c>
      <c r="H63" s="13" t="s">
        <v>162</v>
      </c>
      <c r="I63" s="65" t="s">
        <v>163</v>
      </c>
      <c r="J63" s="13">
        <v>84</v>
      </c>
      <c r="K63" s="6" t="str">
        <f>IF(zgłoszenia[[#This Row],[ID]]&gt;0,IF(zgłoszenia[[#This Row],[AB Nr
z eDOK]]&gt;0,CONCATENATE("AB.6743.",zgłoszenia[[#This Row],[AB Nr
z eDOK]],".",D$1,".",zgłoszenia[[#This Row],[ID]]),"brak rejestreacji eDOK"),"")</f>
        <v>AB.6743.84.2015.MS</v>
      </c>
      <c r="L63" s="13"/>
      <c r="M6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63" s="12">
        <v>42061</v>
      </c>
      <c r="O63" s="13" t="s">
        <v>19</v>
      </c>
      <c r="P63" s="81"/>
      <c r="Q63" s="58"/>
    </row>
    <row r="64" spans="1:17" ht="45" x14ac:dyDescent="0.25">
      <c r="A64" s="79">
        <f>IF(zgłoszenia[[#This Row],[ID]]&gt;0,A63+1,"--")</f>
        <v>61</v>
      </c>
      <c r="B64" s="16" t="s">
        <v>12</v>
      </c>
      <c r="C64" s="80">
        <v>1549</v>
      </c>
      <c r="D64" s="15">
        <v>42033</v>
      </c>
      <c r="E64" s="53" t="s">
        <v>116</v>
      </c>
      <c r="F64" s="13" t="s">
        <v>25</v>
      </c>
      <c r="G64" s="13" t="s">
        <v>32</v>
      </c>
      <c r="H64" s="50" t="s">
        <v>96</v>
      </c>
      <c r="I64" s="65" t="s">
        <v>121</v>
      </c>
      <c r="J64" s="13">
        <v>66</v>
      </c>
      <c r="K64" s="6" t="str">
        <f>IF(zgłoszenia[[#This Row],[ID]]&gt;0,IF(zgłoszenia[[#This Row],[AB Nr
z eDOK]]&gt;0,CONCATENATE("AB.6743.",zgłoszenia[[#This Row],[AB Nr
z eDOK]],".",D$1,".",zgłoszenia[[#This Row],[ID]]),"brak rejestreacji eDOK"),"")</f>
        <v>AB.6743.66.2015.AA</v>
      </c>
      <c r="L64" s="13"/>
      <c r="M6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64" s="12">
        <v>42060</v>
      </c>
      <c r="O64" s="13" t="s">
        <v>19</v>
      </c>
      <c r="P64" s="81"/>
      <c r="Q64" s="58"/>
    </row>
    <row r="65" spans="1:19" ht="45" x14ac:dyDescent="0.25">
      <c r="A65" s="79">
        <f>IF(zgłoszenia[[#This Row],[ID]]&gt;0,A64+1,"--")</f>
        <v>62</v>
      </c>
      <c r="B65" s="16" t="s">
        <v>41</v>
      </c>
      <c r="C65" s="80">
        <v>1550</v>
      </c>
      <c r="D65" s="15">
        <v>42033</v>
      </c>
      <c r="E65" s="53" t="s">
        <v>141</v>
      </c>
      <c r="F65" s="13" t="s">
        <v>17</v>
      </c>
      <c r="G65" s="13" t="s">
        <v>21</v>
      </c>
      <c r="H65" s="50" t="s">
        <v>103</v>
      </c>
      <c r="I65" s="68" t="s">
        <v>142</v>
      </c>
      <c r="J65" s="13">
        <v>68</v>
      </c>
      <c r="K65" s="6" t="str">
        <f>IF(zgłoszenia[[#This Row],[ID]]&gt;0,IF(zgłoszenia[[#This Row],[AB Nr
z eDOK]]&gt;0,CONCATENATE("AB.6743.",zgłoszenia[[#This Row],[AB Nr
z eDOK]],".",D$1,".",zgłoszenia[[#This Row],[ID]]),"brak rejestreacji eDOK"),"")</f>
        <v>AB.6743.68.2015.EP</v>
      </c>
      <c r="L65" s="13"/>
      <c r="M6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65" s="12">
        <v>42051</v>
      </c>
      <c r="O65" s="13" t="s">
        <v>19</v>
      </c>
      <c r="P65" s="81"/>
      <c r="Q65" s="58"/>
    </row>
    <row r="66" spans="1:19" ht="30" x14ac:dyDescent="0.25">
      <c r="A66" s="79">
        <f>IF(zgłoszenia[[#This Row],[ID]]&gt;0,A65+1,"--")</f>
        <v>63</v>
      </c>
      <c r="B66" s="16" t="s">
        <v>47</v>
      </c>
      <c r="C66" s="80">
        <v>1557</v>
      </c>
      <c r="D66" s="15">
        <v>42033</v>
      </c>
      <c r="E66" s="54" t="s">
        <v>133</v>
      </c>
      <c r="F66" s="13" t="s">
        <v>17</v>
      </c>
      <c r="G66" s="13" t="s">
        <v>21</v>
      </c>
      <c r="H66" s="13" t="s">
        <v>134</v>
      </c>
      <c r="I66" s="65" t="s">
        <v>135</v>
      </c>
      <c r="J66" s="13">
        <v>77</v>
      </c>
      <c r="K66" s="6" t="str">
        <f>IF(zgłoszenia[[#This Row],[ID]]&gt;0,IF(zgłoszenia[[#This Row],[AB Nr
z eDOK]]&gt;0,CONCATENATE("AB.6743.",zgłoszenia[[#This Row],[AB Nr
z eDOK]],".",D$1,".",zgłoszenia[[#This Row],[ID]]),"brak rejestreacji eDOK"),"")</f>
        <v>AB.6743.77.2015.ŁD</v>
      </c>
      <c r="L66" s="13"/>
      <c r="M6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66" s="12">
        <v>42058</v>
      </c>
      <c r="O66" s="13" t="s">
        <v>31</v>
      </c>
      <c r="P66" s="81"/>
      <c r="Q66" s="58"/>
    </row>
    <row r="67" spans="1:19" ht="45" x14ac:dyDescent="0.25">
      <c r="A67" s="79">
        <f>IF(zgłoszenia[[#This Row],[ID]]&gt;0,A66+1,"--")</f>
        <v>64</v>
      </c>
      <c r="B67" s="16" t="s">
        <v>41</v>
      </c>
      <c r="C67" s="80">
        <v>1623</v>
      </c>
      <c r="D67" s="15">
        <v>42033</v>
      </c>
      <c r="E67" s="53" t="s">
        <v>266</v>
      </c>
      <c r="F67" s="13" t="s">
        <v>17</v>
      </c>
      <c r="G67" s="13" t="s">
        <v>24</v>
      </c>
      <c r="H67" s="50" t="s">
        <v>140</v>
      </c>
      <c r="I67" s="68" t="s">
        <v>138</v>
      </c>
      <c r="J67" s="13">
        <v>69</v>
      </c>
      <c r="K67" s="6" t="str">
        <f>IF(zgłoszenia[[#This Row],[ID]]&gt;0,IF(zgłoszenia[[#This Row],[AB Nr
z eDOK]]&gt;0,CONCATENATE("AB.6743.",zgłoszenia[[#This Row],[AB Nr
z eDOK]],".",D$1,".",zgłoszenia[[#This Row],[ID]]),"brak rejestreacji eDOK"),"")</f>
        <v>AB.6743.69.2015.EP</v>
      </c>
      <c r="L67" s="13"/>
      <c r="M6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67" s="12">
        <v>42055</v>
      </c>
      <c r="O67" s="13" t="s">
        <v>19</v>
      </c>
      <c r="P67" s="81"/>
      <c r="Q67" s="58"/>
    </row>
    <row r="68" spans="1:19" ht="45" x14ac:dyDescent="0.25">
      <c r="A68" s="79">
        <f>IF(zgłoszenia[[#This Row],[ID]]&gt;0,A67+1,"--")</f>
        <v>65</v>
      </c>
      <c r="B68" s="16" t="s">
        <v>41</v>
      </c>
      <c r="C68" s="80">
        <v>1624</v>
      </c>
      <c r="D68" s="15">
        <v>42033</v>
      </c>
      <c r="E68" s="53" t="s">
        <v>139</v>
      </c>
      <c r="F68" s="13" t="s">
        <v>17</v>
      </c>
      <c r="G68" s="13" t="s">
        <v>24</v>
      </c>
      <c r="H68" s="50" t="s">
        <v>140</v>
      </c>
      <c r="I68" s="68" t="s">
        <v>138</v>
      </c>
      <c r="J68" s="13">
        <v>70</v>
      </c>
      <c r="K68" s="6" t="str">
        <f>IF(zgłoszenia[[#This Row],[ID]]&gt;0,IF(zgłoszenia[[#This Row],[AB Nr
z eDOK]]&gt;0,CONCATENATE("AB.6743.",zgłoszenia[[#This Row],[AB Nr
z eDOK]],".",D$1,".",zgłoszenia[[#This Row],[ID]]),"brak rejestreacji eDOK"),"")</f>
        <v>AB.6743.70.2015.EP</v>
      </c>
      <c r="L68" s="13"/>
      <c r="M6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68" s="12">
        <v>42055</v>
      </c>
      <c r="O68" s="13" t="s">
        <v>19</v>
      </c>
      <c r="P68" s="81"/>
      <c r="Q68" s="58"/>
    </row>
    <row r="69" spans="1:19" ht="45" x14ac:dyDescent="0.25">
      <c r="A69" s="79">
        <f>IF(zgłoszenia[[#This Row],[ID]]&gt;0,A68+1,"--")</f>
        <v>66</v>
      </c>
      <c r="B69" s="16" t="s">
        <v>41</v>
      </c>
      <c r="C69" s="80">
        <v>1625</v>
      </c>
      <c r="D69" s="15">
        <v>42033</v>
      </c>
      <c r="E69" s="53" t="s">
        <v>79</v>
      </c>
      <c r="F69" s="13" t="s">
        <v>17</v>
      </c>
      <c r="G69" s="13" t="s">
        <v>24</v>
      </c>
      <c r="H69" s="50" t="s">
        <v>140</v>
      </c>
      <c r="I69" s="68" t="s">
        <v>138</v>
      </c>
      <c r="J69" s="13">
        <v>71</v>
      </c>
      <c r="K69" s="6" t="str">
        <f>IF(zgłoszenia[[#This Row],[ID]]&gt;0,IF(zgłoszenia[[#This Row],[AB Nr
z eDOK]]&gt;0,CONCATENATE("AB.6743.",zgłoszenia[[#This Row],[AB Nr
z eDOK]],".",D$1,".",zgłoszenia[[#This Row],[ID]]),"brak rejestreacji eDOK"),"")</f>
        <v>AB.6743.71.2015.EP</v>
      </c>
      <c r="L69" s="13"/>
      <c r="M6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69" s="12">
        <v>42055</v>
      </c>
      <c r="O69" s="13" t="s">
        <v>19</v>
      </c>
      <c r="P69" s="81"/>
      <c r="Q69" s="58"/>
    </row>
    <row r="70" spans="1:19" ht="45" x14ac:dyDescent="0.25">
      <c r="A70" s="79">
        <f>IF(zgłoszenia[[#This Row],[ID]]&gt;0,A69+1,"--")</f>
        <v>67</v>
      </c>
      <c r="B70" s="16" t="s">
        <v>41</v>
      </c>
      <c r="C70" s="80">
        <v>1630</v>
      </c>
      <c r="D70" s="15">
        <v>42033</v>
      </c>
      <c r="E70" s="53" t="s">
        <v>148</v>
      </c>
      <c r="F70" s="13" t="s">
        <v>17</v>
      </c>
      <c r="G70" s="50" t="s">
        <v>29</v>
      </c>
      <c r="H70" s="50" t="s">
        <v>83</v>
      </c>
      <c r="I70" s="68" t="s">
        <v>149</v>
      </c>
      <c r="J70" s="13">
        <v>72</v>
      </c>
      <c r="K70" s="6" t="str">
        <f>IF(zgłoszenia[[#This Row],[ID]]&gt;0,IF(zgłoszenia[[#This Row],[AB Nr
z eDOK]]&gt;0,CONCATENATE("AB.6743.",zgłoszenia[[#This Row],[AB Nr
z eDOK]],".",D$1,".",zgłoszenia[[#This Row],[ID]]),"brak rejestreacji eDOK"),"")</f>
        <v>AB.6743.72.2015.EP</v>
      </c>
      <c r="L70" s="13"/>
      <c r="M7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70" s="12">
        <v>42067</v>
      </c>
      <c r="O70" s="13" t="s">
        <v>19</v>
      </c>
      <c r="P70" s="81"/>
      <c r="Q70" s="58"/>
    </row>
    <row r="71" spans="1:19" ht="45" x14ac:dyDescent="0.25">
      <c r="A71" s="79">
        <f>IF(zgłoszenia[[#This Row],[ID]]&gt;0,A70+1,"--")</f>
        <v>68</v>
      </c>
      <c r="B71" s="16" t="s">
        <v>41</v>
      </c>
      <c r="C71" s="80">
        <v>1679</v>
      </c>
      <c r="D71" s="15">
        <v>42034</v>
      </c>
      <c r="E71" s="53" t="s">
        <v>92</v>
      </c>
      <c r="F71" s="13" t="s">
        <v>23</v>
      </c>
      <c r="G71" s="13" t="s">
        <v>32</v>
      </c>
      <c r="H71" s="50" t="s">
        <v>32</v>
      </c>
      <c r="I71" s="68" t="s">
        <v>147</v>
      </c>
      <c r="J71" s="13">
        <v>73</v>
      </c>
      <c r="K71" s="6" t="str">
        <f>IF(zgłoszenia[[#This Row],[ID]]&gt;0,IF(zgłoszenia[[#This Row],[AB Nr
z eDOK]]&gt;0,CONCATENATE("AB.6743.",zgłoszenia[[#This Row],[AB Nr
z eDOK]],".",D$1,".",zgłoszenia[[#This Row],[ID]]),"brak rejestreacji eDOK"),"")</f>
        <v>AB.6743.73.2015.EP</v>
      </c>
      <c r="L71" s="13"/>
      <c r="M7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71" s="12">
        <v>42051</v>
      </c>
      <c r="O71" s="13" t="s">
        <v>19</v>
      </c>
      <c r="P71" s="81"/>
      <c r="Q71" s="58"/>
    </row>
    <row r="72" spans="1:19" ht="45" x14ac:dyDescent="0.25">
      <c r="A72" s="79">
        <f>IF(zgłoszenia[[#This Row],[ID]]&gt;0,A71+1,"--")</f>
        <v>69</v>
      </c>
      <c r="B72" s="16" t="s">
        <v>41</v>
      </c>
      <c r="C72" s="80">
        <v>1700</v>
      </c>
      <c r="D72" s="15">
        <v>42034</v>
      </c>
      <c r="E72" s="53" t="s">
        <v>92</v>
      </c>
      <c r="F72" s="13" t="s">
        <v>23</v>
      </c>
      <c r="G72" s="13" t="s">
        <v>32</v>
      </c>
      <c r="H72" s="50" t="s">
        <v>136</v>
      </c>
      <c r="I72" s="68" t="s">
        <v>137</v>
      </c>
      <c r="J72" s="13">
        <v>74</v>
      </c>
      <c r="K72" s="6" t="str">
        <f>IF(zgłoszenia[[#This Row],[ID]]&gt;0,IF(zgłoszenia[[#This Row],[AB Nr
z eDOK]]&gt;0,CONCATENATE("AB.6743.",zgłoszenia[[#This Row],[AB Nr
z eDOK]],".",D$1,".",zgłoszenia[[#This Row],[ID]]),"brak rejestreacji eDOK"),"")</f>
        <v>AB.6743.74.2015.EP</v>
      </c>
      <c r="L72" s="13"/>
      <c r="M7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72" s="12">
        <v>42051</v>
      </c>
      <c r="O72" s="13" t="s">
        <v>19</v>
      </c>
      <c r="P72" s="81"/>
      <c r="Q72" s="58"/>
    </row>
    <row r="73" spans="1:19" ht="30" x14ac:dyDescent="0.25">
      <c r="A73" s="79">
        <f>IF(zgłoszenia[[#This Row],[ID]]&gt;0,A72+1,"--")</f>
        <v>70</v>
      </c>
      <c r="B73" s="16" t="s">
        <v>41</v>
      </c>
      <c r="C73" s="80">
        <v>1704</v>
      </c>
      <c r="D73" s="15">
        <v>42034</v>
      </c>
      <c r="E73" s="53" t="s">
        <v>143</v>
      </c>
      <c r="F73" s="13" t="s">
        <v>17</v>
      </c>
      <c r="G73" s="13" t="s">
        <v>29</v>
      </c>
      <c r="H73" s="50" t="s">
        <v>144</v>
      </c>
      <c r="I73" s="68" t="s">
        <v>146</v>
      </c>
      <c r="J73" s="13">
        <v>75</v>
      </c>
      <c r="K73" s="6" t="str">
        <f>IF(zgłoszenia[[#This Row],[ID]]&gt;0,IF(zgłoszenia[[#This Row],[AB Nr
z eDOK]]&gt;0,CONCATENATE("AB.6743.",zgłoszenia[[#This Row],[AB Nr
z eDOK]],".",D$1,".",zgłoszenia[[#This Row],[ID]]),"brak rejestreacji eDOK"),"")</f>
        <v>AB.6743.75.2015.EP</v>
      </c>
      <c r="L73" s="13"/>
      <c r="M7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73" s="12">
        <v>42051</v>
      </c>
      <c r="O73" s="13" t="s">
        <v>262</v>
      </c>
      <c r="P73" s="81"/>
      <c r="Q73" s="58"/>
    </row>
    <row r="74" spans="1:19" ht="30" x14ac:dyDescent="0.25">
      <c r="A74" s="79">
        <f>IF(zgłoszenia[[#This Row],[ID]]&gt;0,A73+1,"--")</f>
        <v>71</v>
      </c>
      <c r="B74" s="16" t="s">
        <v>41</v>
      </c>
      <c r="C74" s="80">
        <v>1706</v>
      </c>
      <c r="D74" s="15">
        <v>42034</v>
      </c>
      <c r="E74" s="53" t="s">
        <v>143</v>
      </c>
      <c r="F74" s="13" t="s">
        <v>17</v>
      </c>
      <c r="G74" s="13" t="s">
        <v>29</v>
      </c>
      <c r="H74" s="50" t="s">
        <v>144</v>
      </c>
      <c r="I74" s="68" t="s">
        <v>145</v>
      </c>
      <c r="J74" s="13">
        <v>76</v>
      </c>
      <c r="K74" s="6" t="str">
        <f>IF(zgłoszenia[[#This Row],[ID]]&gt;0,IF(zgłoszenia[[#This Row],[AB Nr
z eDOK]]&gt;0,CONCATENATE("AB.6743.",zgłoszenia[[#This Row],[AB Nr
z eDOK]],".",D$1,".",zgłoszenia[[#This Row],[ID]]),"brak rejestreacji eDOK"),"")</f>
        <v>AB.6743.76.2015.EP</v>
      </c>
      <c r="L74" s="13"/>
      <c r="M7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74" s="12">
        <v>42051</v>
      </c>
      <c r="O74" s="13" t="s">
        <v>262</v>
      </c>
      <c r="P74" s="81"/>
      <c r="Q74" s="58"/>
    </row>
    <row r="75" spans="1:19" ht="45" x14ac:dyDescent="0.25">
      <c r="A75" s="79">
        <f>IF(zgłoszenia[[#This Row],[ID]]&gt;0,A74+1,"--")</f>
        <v>72</v>
      </c>
      <c r="B75" s="16" t="s">
        <v>37</v>
      </c>
      <c r="C75" s="80">
        <v>1835</v>
      </c>
      <c r="D75" s="15">
        <v>42037</v>
      </c>
      <c r="E75" s="54" t="s">
        <v>170</v>
      </c>
      <c r="F75" s="13" t="s">
        <v>20</v>
      </c>
      <c r="G75" s="13" t="s">
        <v>29</v>
      </c>
      <c r="H75" s="13" t="s">
        <v>29</v>
      </c>
      <c r="I75" s="65" t="s">
        <v>171</v>
      </c>
      <c r="J75" s="13">
        <v>87</v>
      </c>
      <c r="K75" s="6" t="str">
        <f>IF(zgłoszenia[[#This Row],[ID]]&gt;0,IF(zgłoszenia[[#This Row],[AB Nr
z eDOK]]&gt;0,CONCATENATE("AB.6743.",zgłoszenia[[#This Row],[AB Nr
z eDOK]],".",D$1,".",zgłoszenia[[#This Row],[ID]]),"brak rejestreacji eDOK"),"")</f>
        <v>AB.6743.87.2015.KŻ</v>
      </c>
      <c r="L75" s="13"/>
      <c r="M7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75" s="12">
        <v>42067</v>
      </c>
      <c r="O75" s="13" t="s">
        <v>19</v>
      </c>
      <c r="P75" s="81">
        <v>42284</v>
      </c>
      <c r="Q75" s="58"/>
    </row>
    <row r="76" spans="1:19" ht="30" x14ac:dyDescent="0.25">
      <c r="A76" s="79">
        <f>IF(zgłoszenia[[#This Row],[ID]]&gt;0,A75+1,"--")</f>
        <v>73</v>
      </c>
      <c r="B76" s="16" t="s">
        <v>36</v>
      </c>
      <c r="C76" s="80">
        <v>1838</v>
      </c>
      <c r="D76" s="15">
        <v>42037</v>
      </c>
      <c r="E76" s="53" t="s">
        <v>79</v>
      </c>
      <c r="F76" s="13" t="s">
        <v>17</v>
      </c>
      <c r="G76" s="13" t="s">
        <v>24</v>
      </c>
      <c r="H76" s="50" t="s">
        <v>241</v>
      </c>
      <c r="I76" s="68" t="s">
        <v>242</v>
      </c>
      <c r="J76" s="13">
        <v>125</v>
      </c>
      <c r="K76" s="6" t="str">
        <f>IF(zgłoszenia[[#This Row],[ID]]&gt;0,IF(zgłoszenia[[#This Row],[AB Nr
z eDOK]]&gt;0,CONCATENATE("AB.6743.",zgłoszenia[[#This Row],[AB Nr
z eDOK]],".",D$1,".",zgłoszenia[[#This Row],[ID]]),"brak rejestreacji eDOK"),"")</f>
        <v>AB.6743.125.2015.AS</v>
      </c>
      <c r="L76" s="13"/>
      <c r="M7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76" s="12">
        <v>42088</v>
      </c>
      <c r="O76" s="13" t="s">
        <v>22</v>
      </c>
      <c r="P76" s="81"/>
      <c r="Q76" s="58"/>
      <c r="R76" s="83"/>
      <c r="S76" s="83">
        <v>42088</v>
      </c>
    </row>
    <row r="77" spans="1:19" ht="30" x14ac:dyDescent="0.25">
      <c r="A77" s="79">
        <f>IF(zgłoszenia[[#This Row],[ID]]&gt;0,A76+1,"--")</f>
        <v>74</v>
      </c>
      <c r="B77" s="16" t="s">
        <v>41</v>
      </c>
      <c r="C77" s="80">
        <v>1841</v>
      </c>
      <c r="D77" s="15">
        <v>42037</v>
      </c>
      <c r="E77" s="53" t="s">
        <v>183</v>
      </c>
      <c r="F77" s="13" t="s">
        <v>23</v>
      </c>
      <c r="G77" s="13" t="s">
        <v>29</v>
      </c>
      <c r="H77" s="50" t="s">
        <v>144</v>
      </c>
      <c r="I77" s="68" t="s">
        <v>184</v>
      </c>
      <c r="J77" s="13">
        <v>85</v>
      </c>
      <c r="K77" s="6" t="str">
        <f>IF(zgłoszenia[[#This Row],[ID]]&gt;0,IF(zgłoszenia[[#This Row],[AB Nr
z eDOK]]&gt;0,CONCATENATE("AB.6743.",zgłoszenia[[#This Row],[AB Nr
z eDOK]],".",D$1,".",zgłoszenia[[#This Row],[ID]]),"brak rejestreacji eDOK"),"")</f>
        <v>AB.6743.85.2015.EP</v>
      </c>
      <c r="L77" s="13"/>
      <c r="M7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77" s="12">
        <v>42079</v>
      </c>
      <c r="O77" s="13" t="s">
        <v>22</v>
      </c>
      <c r="P77" s="81"/>
      <c r="Q77" s="58"/>
    </row>
    <row r="78" spans="1:19" ht="45" x14ac:dyDescent="0.25">
      <c r="A78" s="79">
        <f>IF(zgłoszenia[[#This Row],[ID]]&gt;0,A77+1,"--")</f>
        <v>75</v>
      </c>
      <c r="B78" s="16" t="s">
        <v>47</v>
      </c>
      <c r="C78" s="80">
        <v>1848</v>
      </c>
      <c r="D78" s="15">
        <v>42037</v>
      </c>
      <c r="E78" s="54" t="s">
        <v>68</v>
      </c>
      <c r="F78" s="13" t="s">
        <v>17</v>
      </c>
      <c r="G78" s="13" t="s">
        <v>29</v>
      </c>
      <c r="H78" s="13" t="s">
        <v>86</v>
      </c>
      <c r="I78" s="65" t="s">
        <v>182</v>
      </c>
      <c r="J78" s="13">
        <v>91</v>
      </c>
      <c r="K78" s="6" t="str">
        <f>IF(zgłoszenia[[#This Row],[ID]]&gt;0,IF(zgłoszenia[[#This Row],[AB Nr
z eDOK]]&gt;0,CONCATENATE("AB.6743.",zgłoszenia[[#This Row],[AB Nr
z eDOK]],".",D$1,".",zgłoszenia[[#This Row],[ID]]),"brak rejestreacji eDOK"),"")</f>
        <v>AB.6743.91.2015.ŁD</v>
      </c>
      <c r="L78" s="13"/>
      <c r="M7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78" s="12">
        <v>42061</v>
      </c>
      <c r="O78" s="13" t="s">
        <v>19</v>
      </c>
      <c r="P78" s="81"/>
      <c r="Q78" s="58"/>
    </row>
    <row r="79" spans="1:19" ht="45" x14ac:dyDescent="0.25">
      <c r="A79" s="79">
        <f>IF(zgłoszenia[[#This Row],[ID]]&gt;0,A78+1,"--")</f>
        <v>76</v>
      </c>
      <c r="B79" s="16" t="s">
        <v>46</v>
      </c>
      <c r="C79" s="80">
        <v>1849</v>
      </c>
      <c r="D79" s="15">
        <v>42037</v>
      </c>
      <c r="E79" s="54" t="s">
        <v>172</v>
      </c>
      <c r="F79" s="13" t="s">
        <v>17</v>
      </c>
      <c r="G79" s="13" t="s">
        <v>18</v>
      </c>
      <c r="H79" s="13" t="s">
        <v>173</v>
      </c>
      <c r="I79" s="65" t="s">
        <v>174</v>
      </c>
      <c r="J79" s="13">
        <v>88</v>
      </c>
      <c r="K79" s="6" t="str">
        <f>IF(zgłoszenia[[#This Row],[ID]]&gt;0,IF(zgłoszenia[[#This Row],[AB Nr
z eDOK]]&gt;0,CONCATENATE("AB.6743.",zgłoszenia[[#This Row],[AB Nr
z eDOK]],".",D$1,".",zgłoszenia[[#This Row],[ID]]),"brak rejestreacji eDOK"),"")</f>
        <v>AB.6743.88.2015.MS</v>
      </c>
      <c r="L79" s="13"/>
      <c r="M7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79" s="12">
        <v>42061</v>
      </c>
      <c r="O79" s="13" t="s">
        <v>19</v>
      </c>
      <c r="P79" s="81"/>
      <c r="Q79" s="58"/>
    </row>
    <row r="80" spans="1:19" ht="45" x14ac:dyDescent="0.25">
      <c r="A80" s="79">
        <f>IF(zgłoszenia[[#This Row],[ID]]&gt;0,A79+1,"--")</f>
        <v>77</v>
      </c>
      <c r="B80" s="16" t="s">
        <v>41</v>
      </c>
      <c r="C80" s="80">
        <v>1852</v>
      </c>
      <c r="D80" s="15">
        <v>42037</v>
      </c>
      <c r="E80" s="53" t="s">
        <v>185</v>
      </c>
      <c r="F80" s="13" t="s">
        <v>17</v>
      </c>
      <c r="G80" s="13" t="s">
        <v>32</v>
      </c>
      <c r="H80" s="50" t="s">
        <v>96</v>
      </c>
      <c r="I80" s="68" t="s">
        <v>186</v>
      </c>
      <c r="J80" s="13">
        <v>86</v>
      </c>
      <c r="K80" s="6" t="str">
        <f>IF(zgłoszenia[[#This Row],[ID]]&gt;0,IF(zgłoszenia[[#This Row],[AB Nr
z eDOK]]&gt;0,CONCATENATE("AB.6743.",zgłoszenia[[#This Row],[AB Nr
z eDOK]],".",D$1,".",zgłoszenia[[#This Row],[ID]]),"brak rejestreacji eDOK"),"")</f>
        <v>AB.6743.86.2015.EP</v>
      </c>
      <c r="L80" s="13"/>
      <c r="M8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80" s="12">
        <v>42058</v>
      </c>
      <c r="O80" s="13" t="s">
        <v>19</v>
      </c>
      <c r="P80" s="81"/>
      <c r="Q80" s="58"/>
    </row>
    <row r="81" spans="1:17" ht="45" x14ac:dyDescent="0.25">
      <c r="A81" s="79">
        <f>IF(zgłoszenia[[#This Row],[ID]]&gt;0,A80+1,"--")</f>
        <v>78</v>
      </c>
      <c r="B81" s="16" t="s">
        <v>46</v>
      </c>
      <c r="C81" s="80">
        <v>1891</v>
      </c>
      <c r="D81" s="15">
        <v>42038</v>
      </c>
      <c r="E81" s="54" t="s">
        <v>190</v>
      </c>
      <c r="F81" s="13" t="s">
        <v>17</v>
      </c>
      <c r="G81" s="13" t="s">
        <v>18</v>
      </c>
      <c r="H81" s="13" t="s">
        <v>191</v>
      </c>
      <c r="I81" s="65" t="s">
        <v>192</v>
      </c>
      <c r="J81" s="13">
        <v>93</v>
      </c>
      <c r="K81" s="6" t="str">
        <f>IF(zgłoszenia[[#This Row],[ID]]&gt;0,IF(zgłoszenia[[#This Row],[AB Nr
z eDOK]]&gt;0,CONCATENATE("AB.6743.",zgłoszenia[[#This Row],[AB Nr
z eDOK]],".",D$1,".",zgłoszenia[[#This Row],[ID]]),"brak rejestreacji eDOK"),"")</f>
        <v>AB.6743.93.2015.MS</v>
      </c>
      <c r="L81" s="13"/>
      <c r="M8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81" s="12">
        <v>42062</v>
      </c>
      <c r="O81" s="13" t="s">
        <v>19</v>
      </c>
      <c r="P81" s="81"/>
      <c r="Q81" s="58"/>
    </row>
    <row r="82" spans="1:17" ht="210" x14ac:dyDescent="0.25">
      <c r="A82" s="79">
        <f>IF(zgłoszenia[[#This Row],[ID]]&gt;0,A81+1,"--")</f>
        <v>79</v>
      </c>
      <c r="B82" s="16" t="s">
        <v>45</v>
      </c>
      <c r="C82" s="80">
        <v>1919</v>
      </c>
      <c r="D82" s="15">
        <v>42038</v>
      </c>
      <c r="E82" s="54" t="s">
        <v>179</v>
      </c>
      <c r="F82" s="13" t="s">
        <v>23</v>
      </c>
      <c r="G82" s="13" t="s">
        <v>33</v>
      </c>
      <c r="H82" s="13" t="s">
        <v>177</v>
      </c>
      <c r="I82" s="65" t="s">
        <v>178</v>
      </c>
      <c r="J82" s="13">
        <v>90</v>
      </c>
      <c r="K82" s="6" t="str">
        <f>IF(zgłoszenia[[#This Row],[ID]]&gt;0,IF(zgłoszenia[[#This Row],[AB Nr
z eDOK]]&gt;0,CONCATENATE("AB.6743.",zgłoszenia[[#This Row],[AB Nr
z eDOK]],".",D$1,".",zgłoszenia[[#This Row],[ID]]),"brak rejestreacji eDOK"),"")</f>
        <v>AB.6743.90.2015.IN</v>
      </c>
      <c r="L82" s="13"/>
      <c r="M8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82" s="12">
        <v>42066</v>
      </c>
      <c r="O82" s="13" t="s">
        <v>19</v>
      </c>
      <c r="P82" s="81"/>
      <c r="Q82" s="58"/>
    </row>
    <row r="83" spans="1:17" ht="45" x14ac:dyDescent="0.25">
      <c r="A83" s="79">
        <f>IF(zgłoszenia[[#This Row],[ID]]&gt;0,A82+1,"--")</f>
        <v>80</v>
      </c>
      <c r="B83" s="16" t="s">
        <v>36</v>
      </c>
      <c r="C83" s="80">
        <v>1927</v>
      </c>
      <c r="D83" s="15">
        <v>42038</v>
      </c>
      <c r="E83" s="53" t="s">
        <v>251</v>
      </c>
      <c r="F83" s="13" t="s">
        <v>17</v>
      </c>
      <c r="G83" s="13" t="s">
        <v>26</v>
      </c>
      <c r="H83" s="50" t="s">
        <v>243</v>
      </c>
      <c r="I83" s="68" t="s">
        <v>244</v>
      </c>
      <c r="J83" s="13">
        <v>126</v>
      </c>
      <c r="K83" s="6" t="str">
        <f>IF(zgłoszenia[[#This Row],[ID]]&gt;0,IF(zgłoszenia[[#This Row],[AB Nr
z eDOK]]&gt;0,CONCATENATE("AB.6743.",zgłoszenia[[#This Row],[AB Nr
z eDOK]],".",D$1,".",zgłoszenia[[#This Row],[ID]]),"brak rejestreacji eDOK"),"")</f>
        <v>AB.6743.126.2015.AS</v>
      </c>
      <c r="L83" s="13"/>
      <c r="M8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83" s="12">
        <v>42094</v>
      </c>
      <c r="O83" s="13" t="s">
        <v>19</v>
      </c>
      <c r="P83" s="81"/>
      <c r="Q83" s="58"/>
    </row>
    <row r="84" spans="1:17" ht="30" x14ac:dyDescent="0.25">
      <c r="A84" s="79">
        <f>IF(zgłoszenia[[#This Row],[ID]]&gt;0,A83+1,"--")</f>
        <v>81</v>
      </c>
      <c r="B84" s="16" t="s">
        <v>45</v>
      </c>
      <c r="C84" s="80">
        <v>1929</v>
      </c>
      <c r="D84" s="15">
        <v>42038</v>
      </c>
      <c r="E84" s="54" t="s">
        <v>180</v>
      </c>
      <c r="F84" s="13" t="s">
        <v>17</v>
      </c>
      <c r="G84" s="13" t="s">
        <v>33</v>
      </c>
      <c r="H84" s="13" t="s">
        <v>33</v>
      </c>
      <c r="I84" s="65" t="s">
        <v>181</v>
      </c>
      <c r="J84" s="13">
        <v>89</v>
      </c>
      <c r="K84" s="6" t="str">
        <f>IF(zgłoszenia[[#This Row],[ID]]&gt;0,IF(zgłoszenia[[#This Row],[AB Nr
z eDOK]]&gt;0,CONCATENATE("AB.6743.",zgłoszenia[[#This Row],[AB Nr
z eDOK]],".",D$1,".",zgłoszenia[[#This Row],[ID]]),"brak rejestreacji eDOK"),"")</f>
        <v>AB.6743.89.2015.IN</v>
      </c>
      <c r="L84" s="13"/>
      <c r="M8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84" s="12">
        <v>42051</v>
      </c>
      <c r="O84" s="13" t="s">
        <v>31</v>
      </c>
      <c r="P84" s="81"/>
      <c r="Q84" s="58"/>
    </row>
    <row r="85" spans="1:17" ht="30" x14ac:dyDescent="0.25">
      <c r="A85" s="79">
        <f>IF(zgłoszenia[[#This Row],[ID]]&gt;0,A84+1,"--")</f>
        <v>82</v>
      </c>
      <c r="B85" s="16" t="s">
        <v>12</v>
      </c>
      <c r="C85" s="80">
        <v>2023</v>
      </c>
      <c r="D85" s="15">
        <v>42039</v>
      </c>
      <c r="E85" s="53" t="s">
        <v>187</v>
      </c>
      <c r="F85" s="13" t="s">
        <v>25</v>
      </c>
      <c r="G85" s="13" t="s">
        <v>32</v>
      </c>
      <c r="H85" s="50" t="s">
        <v>188</v>
      </c>
      <c r="I85" s="68" t="s">
        <v>189</v>
      </c>
      <c r="J85" s="13">
        <v>92</v>
      </c>
      <c r="K85" s="6" t="str">
        <f>IF(zgłoszenia[[#This Row],[ID]]&gt;0,IF(zgłoszenia[[#This Row],[AB Nr
z eDOK]]&gt;0,CONCATENATE("AB.6743.",zgłoszenia[[#This Row],[AB Nr
z eDOK]],".",D$1,".",zgłoszenia[[#This Row],[ID]]),"brak rejestreacji eDOK"),"")</f>
        <v>AB.6743.92.2015.AA</v>
      </c>
      <c r="L85" s="13"/>
      <c r="M8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85" s="12">
        <v>42044</v>
      </c>
      <c r="O85" s="13" t="s">
        <v>22</v>
      </c>
      <c r="P85" s="81"/>
      <c r="Q85" s="58"/>
    </row>
    <row r="86" spans="1:17" ht="60" x14ac:dyDescent="0.25">
      <c r="A86" s="79">
        <f>IF(zgłoszenia[[#This Row],[ID]]&gt;0,A85+1,"--")</f>
        <v>83</v>
      </c>
      <c r="B86" s="16" t="s">
        <v>12</v>
      </c>
      <c r="C86" s="80">
        <v>2103</v>
      </c>
      <c r="D86" s="15">
        <v>42040</v>
      </c>
      <c r="E86" s="53" t="s">
        <v>199</v>
      </c>
      <c r="F86" s="13" t="s">
        <v>17</v>
      </c>
      <c r="G86" s="13" t="s">
        <v>26</v>
      </c>
      <c r="H86" s="50" t="s">
        <v>26</v>
      </c>
      <c r="I86" s="68" t="s">
        <v>200</v>
      </c>
      <c r="J86" s="13">
        <v>96</v>
      </c>
      <c r="K86" s="6" t="str">
        <f>IF(zgłoszenia[[#This Row],[ID]]&gt;0,IF(zgłoszenia[[#This Row],[AB Nr
z eDOK]]&gt;0,CONCATENATE("AB.6743.",zgłoszenia[[#This Row],[AB Nr
z eDOK]],".",D$1,".",zgłoszenia[[#This Row],[ID]]),"brak rejestreacji eDOK"),"")</f>
        <v>AB.6743.96.2015.AA</v>
      </c>
      <c r="L86" s="13"/>
      <c r="M8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86" s="12">
        <v>42048</v>
      </c>
      <c r="O86" s="13" t="s">
        <v>19</v>
      </c>
      <c r="P86" s="81"/>
      <c r="Q86" s="58"/>
    </row>
    <row r="87" spans="1:17" ht="75" x14ac:dyDescent="0.25">
      <c r="A87" s="79">
        <f>IF(zgłoszenia[[#This Row],[ID]]&gt;0,A86+1,"--")</f>
        <v>84</v>
      </c>
      <c r="B87" s="16" t="s">
        <v>12</v>
      </c>
      <c r="C87" s="80">
        <v>2105</v>
      </c>
      <c r="D87" s="15">
        <v>42040</v>
      </c>
      <c r="E87" s="53" t="s">
        <v>199</v>
      </c>
      <c r="F87" s="13" t="s">
        <v>17</v>
      </c>
      <c r="G87" s="13" t="s">
        <v>32</v>
      </c>
      <c r="H87" s="50" t="s">
        <v>201</v>
      </c>
      <c r="I87" s="68" t="s">
        <v>202</v>
      </c>
      <c r="J87" s="13">
        <v>97</v>
      </c>
      <c r="K87" s="6" t="str">
        <f>IF(zgłoszenia[[#This Row],[ID]]&gt;0,IF(zgłoszenia[[#This Row],[AB Nr
z eDOK]]&gt;0,CONCATENATE("AB.6743.",zgłoszenia[[#This Row],[AB Nr
z eDOK]],".",D$1,".",zgłoszenia[[#This Row],[ID]]),"brak rejestreacji eDOK"),"")</f>
        <v>AB.6743.97.2015.AA</v>
      </c>
      <c r="L87" s="13"/>
      <c r="M8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87" s="12">
        <v>42048</v>
      </c>
      <c r="O87" s="13" t="s">
        <v>19</v>
      </c>
      <c r="P87" s="81"/>
      <c r="Q87" s="58"/>
    </row>
    <row r="88" spans="1:17" ht="45" x14ac:dyDescent="0.25">
      <c r="A88" s="79">
        <f>IF(zgłoszenia[[#This Row],[ID]]&gt;0,A87+1,"--")</f>
        <v>85</v>
      </c>
      <c r="B88" s="16" t="s">
        <v>41</v>
      </c>
      <c r="C88" s="80">
        <v>2111</v>
      </c>
      <c r="D88" s="15">
        <v>42040</v>
      </c>
      <c r="E88" s="53" t="s">
        <v>194</v>
      </c>
      <c r="F88" s="13" t="s">
        <v>23</v>
      </c>
      <c r="G88" s="13" t="s">
        <v>18</v>
      </c>
      <c r="H88" s="50" t="s">
        <v>18</v>
      </c>
      <c r="I88" s="68" t="s">
        <v>195</v>
      </c>
      <c r="J88" s="13">
        <v>95</v>
      </c>
      <c r="K88" s="6" t="str">
        <f>IF(zgłoszenia[[#This Row],[ID]]&gt;0,IF(zgłoszenia[[#This Row],[AB Nr
z eDOK]]&gt;0,CONCATENATE("AB.6743.",zgłoszenia[[#This Row],[AB Nr
z eDOK]],".",D$1,".",zgłoszenia[[#This Row],[ID]]),"brak rejestreacji eDOK"),"")</f>
        <v>AB.6743.95.2015.EP</v>
      </c>
      <c r="L88" s="13"/>
      <c r="M8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88" s="12">
        <v>42058</v>
      </c>
      <c r="O88" s="13" t="s">
        <v>19</v>
      </c>
      <c r="P88" s="81"/>
      <c r="Q88" s="58"/>
    </row>
    <row r="89" spans="1:17" ht="45" x14ac:dyDescent="0.25">
      <c r="A89" s="79">
        <f>IF(zgłoszenia[[#This Row],[ID]]&gt;0,A88+1,"--")</f>
        <v>86</v>
      </c>
      <c r="B89" s="16" t="s">
        <v>41</v>
      </c>
      <c r="C89" s="80">
        <v>2127</v>
      </c>
      <c r="D89" s="15">
        <v>42040</v>
      </c>
      <c r="E89" s="53" t="s">
        <v>79</v>
      </c>
      <c r="F89" s="13" t="s">
        <v>17</v>
      </c>
      <c r="G89" s="13" t="s">
        <v>21</v>
      </c>
      <c r="H89" s="50" t="s">
        <v>103</v>
      </c>
      <c r="I89" s="68" t="s">
        <v>193</v>
      </c>
      <c r="J89" s="13">
        <v>94</v>
      </c>
      <c r="K89" s="6" t="str">
        <f>IF(zgłoszenia[[#This Row],[ID]]&gt;0,IF(zgłoszenia[[#This Row],[AB Nr
z eDOK]]&gt;0,CONCATENATE("AB.6743.",zgłoszenia[[#This Row],[AB Nr
z eDOK]],".",D$1,".",zgłoszenia[[#This Row],[ID]]),"brak rejestreacji eDOK"),"")</f>
        <v>AB.6743.94.2015.EP</v>
      </c>
      <c r="L89" s="13"/>
      <c r="M8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89" s="12">
        <v>42060</v>
      </c>
      <c r="O89" s="13" t="s">
        <v>19</v>
      </c>
      <c r="P89" s="81"/>
      <c r="Q89" s="58"/>
    </row>
    <row r="90" spans="1:17" ht="45" x14ac:dyDescent="0.25">
      <c r="A90" s="79">
        <f>IF(zgłoszenia[[#This Row],[ID]]&gt;0,A89+1,"--")</f>
        <v>87</v>
      </c>
      <c r="B90" s="16" t="s">
        <v>46</v>
      </c>
      <c r="C90" s="80">
        <v>2198</v>
      </c>
      <c r="D90" s="15">
        <v>42041</v>
      </c>
      <c r="E90" s="54" t="s">
        <v>211</v>
      </c>
      <c r="F90" s="13" t="s">
        <v>23</v>
      </c>
      <c r="G90" s="13" t="s">
        <v>18</v>
      </c>
      <c r="H90" s="13" t="s">
        <v>212</v>
      </c>
      <c r="I90" s="65" t="s">
        <v>213</v>
      </c>
      <c r="J90" s="13" t="s">
        <v>1615</v>
      </c>
      <c r="K90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90" s="13">
        <v>101</v>
      </c>
      <c r="M9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BOŚ.6743.101.2015.MS</v>
      </c>
      <c r="N90" s="12">
        <v>42069</v>
      </c>
      <c r="O90" s="13" t="s">
        <v>19</v>
      </c>
      <c r="P90" s="81"/>
      <c r="Q90" s="58"/>
    </row>
    <row r="91" spans="1:17" ht="45" x14ac:dyDescent="0.25">
      <c r="A91" s="79">
        <f>IF(zgłoszenia[[#This Row],[ID]]&gt;0,A90+1,"--")</f>
        <v>88</v>
      </c>
      <c r="B91" s="16" t="s">
        <v>37</v>
      </c>
      <c r="C91" s="80">
        <v>2244</v>
      </c>
      <c r="D91" s="15">
        <v>42044</v>
      </c>
      <c r="E91" s="54" t="s">
        <v>203</v>
      </c>
      <c r="F91" s="13" t="s">
        <v>17</v>
      </c>
      <c r="G91" s="13" t="s">
        <v>29</v>
      </c>
      <c r="H91" s="13" t="s">
        <v>29</v>
      </c>
      <c r="I91" s="65" t="s">
        <v>204</v>
      </c>
      <c r="J91" s="13">
        <v>98</v>
      </c>
      <c r="K91" s="6" t="str">
        <f>IF(zgłoszenia[[#This Row],[ID]]&gt;0,IF(zgłoszenia[[#This Row],[AB Nr
z eDOK]]&gt;0,CONCATENATE("AB.6743.",zgłoszenia[[#This Row],[AB Nr
z eDOK]],".",D$1,".",zgłoszenia[[#This Row],[ID]]),"brak rejestreacji eDOK"),"")</f>
        <v>AB.6743.98.2015.KŻ</v>
      </c>
      <c r="L91" s="13"/>
      <c r="M9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91" s="12">
        <v>42073</v>
      </c>
      <c r="O91" s="13" t="s">
        <v>19</v>
      </c>
      <c r="P91" s="81"/>
      <c r="Q91" s="58"/>
    </row>
    <row r="92" spans="1:17" ht="45" x14ac:dyDescent="0.25">
      <c r="A92" s="79">
        <f>IF(zgłoszenia[[#This Row],[ID]]&gt;0,A91+1,"--")</f>
        <v>89</v>
      </c>
      <c r="B92" s="16" t="s">
        <v>41</v>
      </c>
      <c r="C92" s="80">
        <v>2247</v>
      </c>
      <c r="D92" s="15">
        <v>42044</v>
      </c>
      <c r="E92" s="53" t="s">
        <v>226</v>
      </c>
      <c r="F92" s="13" t="s">
        <v>17</v>
      </c>
      <c r="G92" s="13" t="s">
        <v>26</v>
      </c>
      <c r="H92" s="50" t="s">
        <v>26</v>
      </c>
      <c r="I92" s="68" t="s">
        <v>229</v>
      </c>
      <c r="J92" s="13">
        <v>104</v>
      </c>
      <c r="K92" s="6" t="str">
        <f>IF(zgłoszenia[[#This Row],[ID]]&gt;0,IF(zgłoszenia[[#This Row],[AB Nr
z eDOK]]&gt;0,CONCATENATE("AB.6743.",zgłoszenia[[#This Row],[AB Nr
z eDOK]],".",D$1,".",zgłoszenia[[#This Row],[ID]]),"brak rejestreacji eDOK"),"")</f>
        <v>AB.6743.104.2015.EP</v>
      </c>
      <c r="L92" s="13"/>
      <c r="M9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92" s="12">
        <v>42061</v>
      </c>
      <c r="O92" s="13" t="s">
        <v>19</v>
      </c>
      <c r="P92" s="81"/>
      <c r="Q92" s="58"/>
    </row>
    <row r="93" spans="1:17" ht="45" x14ac:dyDescent="0.25">
      <c r="A93" s="79">
        <f>IF(zgłoszenia[[#This Row],[ID]]&gt;0,A92+1,"--")</f>
        <v>90</v>
      </c>
      <c r="B93" s="16" t="s">
        <v>41</v>
      </c>
      <c r="C93" s="80">
        <v>2249</v>
      </c>
      <c r="D93" s="15">
        <v>42044</v>
      </c>
      <c r="E93" s="53" t="s">
        <v>226</v>
      </c>
      <c r="F93" s="13" t="s">
        <v>17</v>
      </c>
      <c r="G93" s="13" t="s">
        <v>30</v>
      </c>
      <c r="H93" s="50" t="s">
        <v>227</v>
      </c>
      <c r="I93" s="68" t="s">
        <v>228</v>
      </c>
      <c r="J93" s="13">
        <v>105</v>
      </c>
      <c r="K93" s="6" t="str">
        <f>IF(zgłoszenia[[#This Row],[ID]]&gt;0,IF(zgłoszenia[[#This Row],[AB Nr
z eDOK]]&gt;0,CONCATENATE("AB.6743.",zgłoszenia[[#This Row],[AB Nr
z eDOK]],".",D$1,".",zgłoszenia[[#This Row],[ID]]),"brak rejestreacji eDOK"),"")</f>
        <v>AB.6743.105.2015.EP</v>
      </c>
      <c r="L93" s="13"/>
      <c r="M9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93" s="12">
        <v>42061</v>
      </c>
      <c r="O93" s="13" t="s">
        <v>19</v>
      </c>
      <c r="P93" s="81"/>
      <c r="Q93" s="58"/>
    </row>
    <row r="94" spans="1:17" ht="45" x14ac:dyDescent="0.25">
      <c r="A94" s="79">
        <f>IF(zgłoszenia[[#This Row],[ID]]&gt;0,A93+1,"--")</f>
        <v>91</v>
      </c>
      <c r="B94" s="16" t="s">
        <v>41</v>
      </c>
      <c r="C94" s="80">
        <v>2250</v>
      </c>
      <c r="D94" s="15">
        <v>42044</v>
      </c>
      <c r="E94" s="53" t="s">
        <v>224</v>
      </c>
      <c r="F94" s="13" t="s">
        <v>17</v>
      </c>
      <c r="G94" s="13" t="s">
        <v>33</v>
      </c>
      <c r="H94" s="50" t="s">
        <v>209</v>
      </c>
      <c r="I94" s="68" t="s">
        <v>225</v>
      </c>
      <c r="J94" s="13">
        <v>106</v>
      </c>
      <c r="K94" s="6" t="str">
        <f>IF(zgłoszenia[[#This Row],[ID]]&gt;0,IF(zgłoszenia[[#This Row],[AB Nr
z eDOK]]&gt;0,CONCATENATE("AB.6743.",zgłoszenia[[#This Row],[AB Nr
z eDOK]],".",D$1,".",zgłoszenia[[#This Row],[ID]]),"brak rejestreacji eDOK"),"")</f>
        <v>AB.6743.106.2015.EP</v>
      </c>
      <c r="L94" s="13"/>
      <c r="M9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94" s="12">
        <v>42061</v>
      </c>
      <c r="O94" s="13" t="s">
        <v>19</v>
      </c>
      <c r="P94" s="81"/>
      <c r="Q94" s="58"/>
    </row>
    <row r="95" spans="1:17" ht="45" x14ac:dyDescent="0.25">
      <c r="A95" s="79">
        <f>IF(zgłoszenia[[#This Row],[ID]]&gt;0,A94+1,"--")</f>
        <v>92</v>
      </c>
      <c r="B95" s="16" t="s">
        <v>40</v>
      </c>
      <c r="C95" s="80">
        <v>2424</v>
      </c>
      <c r="D95" s="15">
        <v>42045</v>
      </c>
      <c r="E95" s="54" t="s">
        <v>274</v>
      </c>
      <c r="F95" s="13" t="s">
        <v>17</v>
      </c>
      <c r="G95" s="13" t="s">
        <v>24</v>
      </c>
      <c r="H95" s="13" t="s">
        <v>130</v>
      </c>
      <c r="I95" s="65" t="s">
        <v>131</v>
      </c>
      <c r="J95" s="13">
        <v>114</v>
      </c>
      <c r="K95" s="6" t="str">
        <f>IF(zgłoszenia[[#This Row],[ID]]&gt;0,IF(zgłoszenia[[#This Row],[AB Nr
z eDOK]]&gt;0,CONCATENATE("AB.6743.",zgłoszenia[[#This Row],[AB Nr
z eDOK]],".",D$1,".",zgłoszenia[[#This Row],[ID]]),"brak rejestreacji eDOK"),"")</f>
        <v>AB.6743.114.2015.AŁ</v>
      </c>
      <c r="L95" s="13"/>
      <c r="M9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95" s="12">
        <v>42058</v>
      </c>
      <c r="O95" s="13" t="s">
        <v>19</v>
      </c>
      <c r="P95" s="81"/>
      <c r="Q95" s="58"/>
    </row>
    <row r="96" spans="1:17" ht="45" x14ac:dyDescent="0.25">
      <c r="A96" s="79">
        <f>IF(zgłoszenia[[#This Row],[ID]]&gt;0,A95+1,"--")</f>
        <v>93</v>
      </c>
      <c r="B96" s="16" t="s">
        <v>41</v>
      </c>
      <c r="C96" s="80">
        <v>2423</v>
      </c>
      <c r="D96" s="15">
        <v>42045</v>
      </c>
      <c r="E96" s="53" t="s">
        <v>220</v>
      </c>
      <c r="F96" s="13" t="s">
        <v>17</v>
      </c>
      <c r="G96" s="50" t="s">
        <v>24</v>
      </c>
      <c r="H96" s="50" t="s">
        <v>221</v>
      </c>
      <c r="I96" s="68" t="s">
        <v>222</v>
      </c>
      <c r="J96" s="13">
        <v>107</v>
      </c>
      <c r="K96" s="6" t="str">
        <f>IF(zgłoszenia[[#This Row],[ID]]&gt;0,IF(zgłoszenia[[#This Row],[AB Nr
z eDOK]]&gt;0,CONCATENATE("AB.6743.",zgłoszenia[[#This Row],[AB Nr
z eDOK]],".",D$1,".",zgłoszenia[[#This Row],[ID]]),"brak rejestreacji eDOK"),"")</f>
        <v>AB.6743.107.2015.EP</v>
      </c>
      <c r="L96" s="13"/>
      <c r="M9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96" s="12">
        <v>42067</v>
      </c>
      <c r="O96" s="13" t="s">
        <v>19</v>
      </c>
      <c r="P96" s="81"/>
      <c r="Q96" s="58"/>
    </row>
    <row r="97" spans="1:19" ht="45" x14ac:dyDescent="0.25">
      <c r="A97" s="79">
        <f>IF(zgłoszenia[[#This Row],[ID]]&gt;0,A96+1,"--")</f>
        <v>94</v>
      </c>
      <c r="B97" s="16" t="s">
        <v>45</v>
      </c>
      <c r="C97" s="80">
        <v>2385</v>
      </c>
      <c r="D97" s="15">
        <v>42045</v>
      </c>
      <c r="E97" s="54" t="s">
        <v>205</v>
      </c>
      <c r="F97" s="13" t="s">
        <v>23</v>
      </c>
      <c r="G97" s="13" t="s">
        <v>33</v>
      </c>
      <c r="H97" s="13" t="s">
        <v>206</v>
      </c>
      <c r="I97" s="65" t="s">
        <v>207</v>
      </c>
      <c r="J97" s="13">
        <v>99</v>
      </c>
      <c r="K97" s="6" t="str">
        <f>IF(zgłoszenia[[#This Row],[ID]]&gt;0,IF(zgłoszenia[[#This Row],[AB Nr
z eDOK]]&gt;0,CONCATENATE("AB.6743.",zgłoszenia[[#This Row],[AB Nr
z eDOK]],".",D$1,".",zgłoszenia[[#This Row],[ID]]),"brak rejestreacji eDOK"),"")</f>
        <v>AB.6743.99.2015.IN</v>
      </c>
      <c r="L97" s="13"/>
      <c r="M9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97" s="12">
        <v>42069</v>
      </c>
      <c r="O97" s="13" t="s">
        <v>19</v>
      </c>
      <c r="P97" s="81"/>
      <c r="Q97" s="58"/>
    </row>
    <row r="98" spans="1:19" ht="45" x14ac:dyDescent="0.25">
      <c r="A98" s="79">
        <f>IF(zgłoszenia[[#This Row],[ID]]&gt;0,A97+1,"--")</f>
        <v>95</v>
      </c>
      <c r="B98" s="16" t="s">
        <v>45</v>
      </c>
      <c r="C98" s="80">
        <v>2449</v>
      </c>
      <c r="D98" s="15">
        <v>42045</v>
      </c>
      <c r="E98" s="54" t="s">
        <v>208</v>
      </c>
      <c r="F98" s="13" t="s">
        <v>17</v>
      </c>
      <c r="G98" s="13" t="s">
        <v>33</v>
      </c>
      <c r="H98" s="13" t="s">
        <v>209</v>
      </c>
      <c r="I98" s="65" t="s">
        <v>210</v>
      </c>
      <c r="J98" s="13">
        <v>100</v>
      </c>
      <c r="K98" s="6" t="str">
        <f>IF(zgłoszenia[[#This Row],[ID]]&gt;0,IF(zgłoszenia[[#This Row],[AB Nr
z eDOK]]&gt;0,CONCATENATE("AB.6743.",zgłoszenia[[#This Row],[AB Nr
z eDOK]],".",D$1,".",zgłoszenia[[#This Row],[ID]]),"brak rejestreacji eDOK"),"")</f>
        <v>AB.6743.100.2015.IN</v>
      </c>
      <c r="L98" s="13"/>
      <c r="M9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98" s="12">
        <v>42080</v>
      </c>
      <c r="O98" s="13" t="s">
        <v>19</v>
      </c>
      <c r="P98" s="81"/>
      <c r="Q98" s="58"/>
    </row>
    <row r="99" spans="1:19" ht="30" x14ac:dyDescent="0.25">
      <c r="A99" s="79">
        <f>IF(zgłoszenia[[#This Row],[ID]]&gt;0,A98+1,"--")</f>
        <v>96</v>
      </c>
      <c r="B99" s="16" t="s">
        <v>36</v>
      </c>
      <c r="C99" s="80">
        <v>2392</v>
      </c>
      <c r="D99" s="15">
        <v>42045</v>
      </c>
      <c r="E99" s="53" t="s">
        <v>250</v>
      </c>
      <c r="F99" s="13" t="s">
        <v>17</v>
      </c>
      <c r="G99" s="13" t="s">
        <v>26</v>
      </c>
      <c r="H99" s="50" t="s">
        <v>243</v>
      </c>
      <c r="I99" s="68" t="s">
        <v>245</v>
      </c>
      <c r="J99" s="13">
        <v>127</v>
      </c>
      <c r="K99" s="6" t="str">
        <f>IF(zgłoszenia[[#This Row],[ID]]&gt;0,IF(zgłoszenia[[#This Row],[AB Nr
z eDOK]]&gt;0,CONCATENATE("AB.6743.",zgłoszenia[[#This Row],[AB Nr
z eDOK]],".",D$1,".",zgłoszenia[[#This Row],[ID]]),"brak rejestreacji eDOK"),"")</f>
        <v>AB.6743.127.2015.AS</v>
      </c>
      <c r="L99" s="13"/>
      <c r="M9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99" s="12">
        <v>42069</v>
      </c>
      <c r="O99" s="13" t="s">
        <v>22</v>
      </c>
      <c r="P99" s="81"/>
      <c r="Q99" s="58"/>
      <c r="S99" s="83">
        <v>42088</v>
      </c>
    </row>
    <row r="100" spans="1:19" ht="45" x14ac:dyDescent="0.25">
      <c r="A100" s="79">
        <f>IF(zgłoszenia[[#This Row],[ID]]&gt;0,A99+1,"--")</f>
        <v>97</v>
      </c>
      <c r="B100" s="16" t="s">
        <v>47</v>
      </c>
      <c r="C100" s="80">
        <v>2475</v>
      </c>
      <c r="D100" s="15">
        <v>42046</v>
      </c>
      <c r="E100" s="54" t="s">
        <v>295</v>
      </c>
      <c r="F100" s="13" t="s">
        <v>17</v>
      </c>
      <c r="G100" s="13" t="s">
        <v>21</v>
      </c>
      <c r="H100" s="13" t="s">
        <v>103</v>
      </c>
      <c r="I100" s="65" t="s">
        <v>296</v>
      </c>
      <c r="J100" s="13">
        <v>133</v>
      </c>
      <c r="K100" s="6" t="str">
        <f>IF(zgłoszenia[[#This Row],[ID]]&gt;0,IF(zgłoszenia[[#This Row],[AB Nr
z eDOK]]&gt;0,CONCATENATE("AB.6743.",zgłoszenia[[#This Row],[AB Nr
z eDOK]],".",D$1,".",zgłoszenia[[#This Row],[ID]]),"brak rejestreacji eDOK"),"")</f>
        <v>AB.6743.133.2015.ŁD</v>
      </c>
      <c r="L100" s="13"/>
      <c r="M10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100" s="12">
        <v>42069</v>
      </c>
      <c r="O100" s="13" t="s">
        <v>19</v>
      </c>
      <c r="P100" s="81"/>
      <c r="Q100" s="58"/>
    </row>
    <row r="101" spans="1:19" ht="45" x14ac:dyDescent="0.25">
      <c r="A101" s="79">
        <f>IF(zgłoszenia[[#This Row],[ID]]&gt;0,A100+1,"--")</f>
        <v>98</v>
      </c>
      <c r="B101" s="16" t="s">
        <v>47</v>
      </c>
      <c r="C101" s="80">
        <v>2506</v>
      </c>
      <c r="D101" s="15">
        <v>42046</v>
      </c>
      <c r="E101" s="54" t="s">
        <v>114</v>
      </c>
      <c r="F101" s="13" t="s">
        <v>23</v>
      </c>
      <c r="G101" s="13" t="s">
        <v>21</v>
      </c>
      <c r="H101" s="13" t="s">
        <v>297</v>
      </c>
      <c r="I101" s="65" t="s">
        <v>298</v>
      </c>
      <c r="J101" s="13">
        <v>134</v>
      </c>
      <c r="K101" s="6" t="str">
        <f>IF(zgłoszenia[[#This Row],[ID]]&gt;0,IF(zgłoszenia[[#This Row],[AB Nr
z eDOK]]&gt;0,CONCATENATE("AB.6743.",zgłoszenia[[#This Row],[AB Nr
z eDOK]],".",D$1,".",zgłoszenia[[#This Row],[ID]]),"brak rejestreacji eDOK"),"")</f>
        <v>AB.6743.134.2015.ŁD</v>
      </c>
      <c r="L101" s="13"/>
      <c r="M10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101" s="12">
        <v>42069</v>
      </c>
      <c r="O101" s="13" t="s">
        <v>19</v>
      </c>
      <c r="P101" s="81"/>
      <c r="Q101" s="12"/>
    </row>
    <row r="102" spans="1:19" ht="75" x14ac:dyDescent="0.25">
      <c r="A102" s="79">
        <f>IF(zgłoszenia[[#This Row],[ID]]&gt;0,A101+1,"--")</f>
        <v>99</v>
      </c>
      <c r="B102" s="71" t="s">
        <v>36</v>
      </c>
      <c r="C102" s="80">
        <v>2508</v>
      </c>
      <c r="D102" s="15">
        <v>42046</v>
      </c>
      <c r="E102" s="53" t="s">
        <v>787</v>
      </c>
      <c r="F102" s="73" t="s">
        <v>23</v>
      </c>
      <c r="G102" s="73" t="s">
        <v>32</v>
      </c>
      <c r="H102" s="50" t="s">
        <v>153</v>
      </c>
      <c r="I102" s="68" t="s">
        <v>154</v>
      </c>
      <c r="J102" s="73">
        <v>79</v>
      </c>
      <c r="K102" s="75" t="str">
        <f>IF(zgłoszenia[[#This Row],[ID]]&gt;0,IF(zgłoszenia[[#This Row],[AB Nr
z eDOK]]&gt;0,CONCATENATE("AB.6743.",zgłoszenia[[#This Row],[AB Nr
z eDOK]],".",D$1,".",zgłoszenia[[#This Row],[ID]]),"brak rejestreacji eDOK"),"")</f>
        <v>AB.6743.79.2015.AS</v>
      </c>
      <c r="L102" s="73"/>
      <c r="M102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102" s="76">
        <v>42067</v>
      </c>
      <c r="O102" s="73" t="s">
        <v>31</v>
      </c>
      <c r="P102" s="81"/>
      <c r="Q102" s="77"/>
      <c r="S102" s="83">
        <v>42088</v>
      </c>
    </row>
    <row r="103" spans="1:19" ht="45" x14ac:dyDescent="0.25">
      <c r="A103" s="79">
        <f>IF(zgłoszenia[[#This Row],[ID]]&gt;0,A102+1,"--")</f>
        <v>100</v>
      </c>
      <c r="B103" s="71" t="s">
        <v>46</v>
      </c>
      <c r="C103" s="80">
        <v>2518</v>
      </c>
      <c r="D103" s="15">
        <v>42046</v>
      </c>
      <c r="E103" s="72" t="s">
        <v>214</v>
      </c>
      <c r="F103" s="73" t="s">
        <v>25</v>
      </c>
      <c r="G103" s="73" t="s">
        <v>18</v>
      </c>
      <c r="H103" s="73" t="s">
        <v>215</v>
      </c>
      <c r="I103" s="74" t="s">
        <v>216</v>
      </c>
      <c r="J103" s="73">
        <v>102</v>
      </c>
      <c r="K103" s="75" t="str">
        <f>IF(zgłoszenia[[#This Row],[ID]]&gt;0,IF(zgłoszenia[[#This Row],[AB Nr
z eDOK]]&gt;0,CONCATENATE("AB.6743.",zgłoszenia[[#This Row],[AB Nr
z eDOK]],".",D$1,".",zgłoszenia[[#This Row],[ID]]),"brak rejestreacji eDOK"),"")</f>
        <v>AB.6743.102.2015.MS</v>
      </c>
      <c r="L103" s="73"/>
      <c r="M103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103" s="76">
        <v>42075</v>
      </c>
      <c r="O103" s="73" t="s">
        <v>31</v>
      </c>
      <c r="P103" s="81"/>
      <c r="Q103" s="77"/>
    </row>
    <row r="104" spans="1:19" ht="45" x14ac:dyDescent="0.25">
      <c r="A104" s="79">
        <f>IF(zgłoszenia[[#This Row],[ID]]&gt;0,A103+1,"--")</f>
        <v>101</v>
      </c>
      <c r="B104" s="71" t="s">
        <v>46</v>
      </c>
      <c r="C104" s="80">
        <v>2521</v>
      </c>
      <c r="D104" s="15">
        <v>42046</v>
      </c>
      <c r="E104" s="72" t="s">
        <v>217</v>
      </c>
      <c r="F104" s="73" t="s">
        <v>25</v>
      </c>
      <c r="G104" s="73" t="s">
        <v>18</v>
      </c>
      <c r="H104" s="73" t="s">
        <v>218</v>
      </c>
      <c r="I104" s="74" t="s">
        <v>219</v>
      </c>
      <c r="J104" s="73">
        <v>103</v>
      </c>
      <c r="K104" s="75" t="str">
        <f>IF(zgłoszenia[[#This Row],[ID]]&gt;0,IF(zgłoszenia[[#This Row],[AB Nr
z eDOK]]&gt;0,CONCATENATE("AB.6743.",zgłoszenia[[#This Row],[AB Nr
z eDOK]],".",D$1,".",zgłoszenia[[#This Row],[ID]]),"brak rejestreacji eDOK"),"")</f>
        <v>AB.6743.103.2015.MS</v>
      </c>
      <c r="L104" s="73"/>
      <c r="M104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104" s="76">
        <v>42076</v>
      </c>
      <c r="O104" s="73" t="s">
        <v>19</v>
      </c>
      <c r="P104" s="81"/>
      <c r="Q104" s="77"/>
    </row>
    <row r="105" spans="1:19" ht="45" x14ac:dyDescent="0.25">
      <c r="A105" s="79">
        <f>IF(zgłoszenia[[#This Row],[ID]]&gt;0,A104+1,"--")</f>
        <v>102</v>
      </c>
      <c r="B105" s="78" t="s">
        <v>41</v>
      </c>
      <c r="C105" s="80">
        <v>2522</v>
      </c>
      <c r="D105" s="15">
        <v>42046</v>
      </c>
      <c r="E105" s="72" t="s">
        <v>92</v>
      </c>
      <c r="F105" s="73" t="s">
        <v>23</v>
      </c>
      <c r="G105" s="73" t="s">
        <v>18</v>
      </c>
      <c r="H105" s="73" t="s">
        <v>215</v>
      </c>
      <c r="I105" s="74" t="s">
        <v>216</v>
      </c>
      <c r="J105" s="73">
        <v>108</v>
      </c>
      <c r="K105" s="75" t="str">
        <f>IF(zgłoszenia[[#This Row],[ID]]&gt;0,IF(zgłoszenia[[#This Row],[AB Nr
z eDOK]]&gt;0,CONCATENATE("AB.6743.",zgłoszenia[[#This Row],[AB Nr
z eDOK]],".",D$1,".",zgłoszenia[[#This Row],[ID]]),"brak rejestreacji eDOK"),"")</f>
        <v>AB.6743.108.2015.EP</v>
      </c>
      <c r="L105" s="73"/>
      <c r="M105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05" s="76">
        <v>42075</v>
      </c>
      <c r="O105" s="73" t="s">
        <v>19</v>
      </c>
      <c r="P105" s="81"/>
      <c r="Q105" s="77"/>
    </row>
    <row r="106" spans="1:19" ht="45" x14ac:dyDescent="0.25">
      <c r="A106" s="79">
        <f>IF(zgłoszenia[[#This Row],[ID]]&gt;0,A105+1,"--")</f>
        <v>103</v>
      </c>
      <c r="B106" s="71" t="s">
        <v>41</v>
      </c>
      <c r="C106" s="80">
        <v>2523</v>
      </c>
      <c r="D106" s="15">
        <v>42046</v>
      </c>
      <c r="E106" s="72" t="s">
        <v>57</v>
      </c>
      <c r="F106" s="73" t="s">
        <v>20</v>
      </c>
      <c r="G106" s="73" t="s">
        <v>29</v>
      </c>
      <c r="H106" s="73" t="s">
        <v>83</v>
      </c>
      <c r="I106" s="74" t="s">
        <v>223</v>
      </c>
      <c r="J106" s="73">
        <v>109</v>
      </c>
      <c r="K106" s="75" t="str">
        <f>IF(zgłoszenia[[#This Row],[ID]]&gt;0,IF(zgłoszenia[[#This Row],[AB Nr
z eDOK]]&gt;0,CONCATENATE("AB.6743.",zgłoszenia[[#This Row],[AB Nr
z eDOK]],".",D$1,".",zgłoszenia[[#This Row],[ID]]),"brak rejestreacji eDOK"),"")</f>
        <v>AB.6743.109.2015.EP</v>
      </c>
      <c r="L106" s="73"/>
      <c r="M106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06" s="76">
        <v>42062</v>
      </c>
      <c r="O106" s="73" t="s">
        <v>19</v>
      </c>
      <c r="P106" s="81">
        <v>42244</v>
      </c>
      <c r="Q106" s="77"/>
    </row>
    <row r="107" spans="1:19" ht="45" x14ac:dyDescent="0.25">
      <c r="A107" s="79">
        <f>IF(zgłoszenia[[#This Row],[ID]]&gt;0,A106+1,"--")</f>
        <v>104</v>
      </c>
      <c r="B107" s="71" t="s">
        <v>41</v>
      </c>
      <c r="C107" s="80">
        <v>2524</v>
      </c>
      <c r="D107" s="15">
        <v>42046</v>
      </c>
      <c r="E107" s="72" t="s">
        <v>57</v>
      </c>
      <c r="F107" s="73" t="s">
        <v>20</v>
      </c>
      <c r="G107" s="73" t="s">
        <v>29</v>
      </c>
      <c r="H107" s="73" t="s">
        <v>83</v>
      </c>
      <c r="I107" s="74" t="s">
        <v>230</v>
      </c>
      <c r="J107" s="73">
        <v>110</v>
      </c>
      <c r="K107" s="75" t="str">
        <f>IF(zgłoszenia[[#This Row],[ID]]&gt;0,IF(zgłoszenia[[#This Row],[AB Nr
z eDOK]]&gt;0,CONCATENATE("AB.6743.",zgłoszenia[[#This Row],[AB Nr
z eDOK]],".",D$1,".",zgłoszenia[[#This Row],[ID]]),"brak rejestreacji eDOK"),"")</f>
        <v>AB.6743.110.2015.EP</v>
      </c>
      <c r="L107" s="73"/>
      <c r="M107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07" s="76">
        <v>42062</v>
      </c>
      <c r="O107" s="73" t="s">
        <v>19</v>
      </c>
      <c r="P107" s="81">
        <v>42247</v>
      </c>
      <c r="Q107" s="77"/>
    </row>
    <row r="108" spans="1:19" ht="45" x14ac:dyDescent="0.25">
      <c r="A108" s="79">
        <f>IF(zgłoszenia[[#This Row],[ID]]&gt;0,A107+1,"--")</f>
        <v>105</v>
      </c>
      <c r="B108" s="71" t="s">
        <v>47</v>
      </c>
      <c r="C108" s="80">
        <v>2609</v>
      </c>
      <c r="D108" s="15">
        <v>42047</v>
      </c>
      <c r="E108" s="72" t="s">
        <v>73</v>
      </c>
      <c r="F108" s="73" t="s">
        <v>17</v>
      </c>
      <c r="G108" s="73" t="s">
        <v>21</v>
      </c>
      <c r="H108" s="73" t="s">
        <v>233</v>
      </c>
      <c r="I108" s="74" t="s">
        <v>234</v>
      </c>
      <c r="J108" s="73">
        <v>112</v>
      </c>
      <c r="K108" s="75" t="str">
        <f>IF(zgłoszenia[[#This Row],[ID]]&gt;0,IF(zgłoszenia[[#This Row],[AB Nr
z eDOK]]&gt;0,CONCATENATE("AB.6743.",zgłoszenia[[#This Row],[AB Nr
z eDOK]],".",D$1,".",zgłoszenia[[#This Row],[ID]]),"brak rejestreacji eDOK"),"")</f>
        <v>AB.6743.112.2015.ŁD</v>
      </c>
      <c r="L108" s="73"/>
      <c r="M108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108" s="76">
        <v>42051</v>
      </c>
      <c r="O108" s="73" t="s">
        <v>19</v>
      </c>
      <c r="P108" s="81"/>
      <c r="Q108" s="77"/>
    </row>
    <row r="109" spans="1:19" ht="45" x14ac:dyDescent="0.25">
      <c r="A109" s="79">
        <f>IF(zgłoszenia[[#This Row],[ID]]&gt;0,A108+1,"--")</f>
        <v>106</v>
      </c>
      <c r="B109" s="71" t="s">
        <v>45</v>
      </c>
      <c r="C109" s="80">
        <v>2615</v>
      </c>
      <c r="D109" s="15">
        <v>42047</v>
      </c>
      <c r="E109" s="72" t="s">
        <v>231</v>
      </c>
      <c r="F109" s="73" t="s">
        <v>20</v>
      </c>
      <c r="G109" s="73" t="s">
        <v>33</v>
      </c>
      <c r="H109" s="73" t="s">
        <v>74</v>
      </c>
      <c r="I109" s="74" t="s">
        <v>232</v>
      </c>
      <c r="J109" s="73">
        <v>111</v>
      </c>
      <c r="K109" s="75" t="str">
        <f>IF(zgłoszenia[[#This Row],[ID]]&gt;0,IF(zgłoszenia[[#This Row],[AB Nr
z eDOK]]&gt;0,CONCATENATE("AB.6743.",zgłoszenia[[#This Row],[AB Nr
z eDOK]],".",D$1,".",zgłoszenia[[#This Row],[ID]]),"brak rejestreacji eDOK"),"")</f>
        <v>AB.6743.111.2015.IN</v>
      </c>
      <c r="L109" s="73"/>
      <c r="M109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109" s="76">
        <v>42074</v>
      </c>
      <c r="O109" s="73" t="s">
        <v>19</v>
      </c>
      <c r="P109" s="81">
        <v>42198</v>
      </c>
      <c r="Q109" s="77"/>
    </row>
    <row r="110" spans="1:19" ht="30" x14ac:dyDescent="0.25">
      <c r="A110" s="79">
        <f>IF(zgłoszenia[[#This Row],[ID]]&gt;0,A109+1,"--")</f>
        <v>107</v>
      </c>
      <c r="B110" s="71" t="s">
        <v>40</v>
      </c>
      <c r="C110" s="80">
        <v>2625</v>
      </c>
      <c r="D110" s="15">
        <v>42047</v>
      </c>
      <c r="E110" s="54" t="s">
        <v>272</v>
      </c>
      <c r="F110" s="73" t="s">
        <v>20</v>
      </c>
      <c r="G110" s="73" t="s">
        <v>29</v>
      </c>
      <c r="H110" s="13" t="s">
        <v>29</v>
      </c>
      <c r="I110" s="65" t="s">
        <v>273</v>
      </c>
      <c r="J110" s="73">
        <v>115</v>
      </c>
      <c r="K110" s="75" t="str">
        <f>IF(zgłoszenia[[#This Row],[ID]]&gt;0,IF(zgłoszenia[[#This Row],[AB Nr
z eDOK]]&gt;0,CONCATENATE("AB.6743.",zgłoszenia[[#This Row],[AB Nr
z eDOK]],".",D$1,".",zgłoszenia[[#This Row],[ID]]),"brak rejestreacji eDOK"),"")</f>
        <v>AB.6743.115.2015.AŁ</v>
      </c>
      <c r="L110" s="73"/>
      <c r="M110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110" s="76">
        <v>42111</v>
      </c>
      <c r="O110" s="73" t="s">
        <v>22</v>
      </c>
      <c r="P110" s="81"/>
      <c r="Q110" s="77"/>
    </row>
    <row r="111" spans="1:19" ht="30" x14ac:dyDescent="0.25">
      <c r="A111" s="79">
        <f>IF(zgłoszenia[[#This Row],[ID]]&gt;0,A110+1,"--")</f>
        <v>108</v>
      </c>
      <c r="B111" s="71" t="s">
        <v>36</v>
      </c>
      <c r="C111" s="80">
        <v>2689</v>
      </c>
      <c r="D111" s="15">
        <v>42048</v>
      </c>
      <c r="E111" s="53" t="s">
        <v>247</v>
      </c>
      <c r="F111" s="73" t="s">
        <v>17</v>
      </c>
      <c r="G111" s="73" t="s">
        <v>24</v>
      </c>
      <c r="H111" s="50" t="s">
        <v>248</v>
      </c>
      <c r="I111" s="68" t="s">
        <v>249</v>
      </c>
      <c r="J111" s="73">
        <v>128</v>
      </c>
      <c r="K111" s="75" t="str">
        <f>IF(zgłoszenia[[#This Row],[ID]]&gt;0,IF(zgłoszenia[[#This Row],[AB Nr
z eDOK]]&gt;0,CONCATENATE("AB.6743.",zgłoszenia[[#This Row],[AB Nr
z eDOK]],".",D$1,".",zgłoszenia[[#This Row],[ID]]),"brak rejestreacji eDOK"),"")</f>
        <v>AB.6743.128.2015.AS</v>
      </c>
      <c r="L111" s="73"/>
      <c r="M111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111" s="76">
        <v>42073</v>
      </c>
      <c r="O111" s="73" t="s">
        <v>22</v>
      </c>
      <c r="P111" s="81"/>
      <c r="Q111" s="77"/>
    </row>
    <row r="112" spans="1:19" ht="45" x14ac:dyDescent="0.25">
      <c r="A112" s="79">
        <f>IF(zgłoszenia[[#This Row],[ID]]&gt;0,A111+1,"--")</f>
        <v>109</v>
      </c>
      <c r="B112" s="71" t="s">
        <v>12</v>
      </c>
      <c r="C112" s="80">
        <v>2698</v>
      </c>
      <c r="D112" s="15">
        <v>42048</v>
      </c>
      <c r="E112" s="53" t="s">
        <v>53</v>
      </c>
      <c r="F112" s="73" t="s">
        <v>17</v>
      </c>
      <c r="G112" s="73" t="s">
        <v>32</v>
      </c>
      <c r="H112" s="50" t="s">
        <v>299</v>
      </c>
      <c r="I112" s="68" t="s">
        <v>300</v>
      </c>
      <c r="J112" s="73">
        <v>113</v>
      </c>
      <c r="K112" s="75" t="str">
        <f>IF(zgłoszenia[[#This Row],[ID]]&gt;0,IF(zgłoszenia[[#This Row],[AB Nr
z eDOK]]&gt;0,CONCATENATE("AB.6743.",zgłoszenia[[#This Row],[AB Nr
z eDOK]],".",D$1,".",zgłoszenia[[#This Row],[ID]]),"brak rejestreacji eDOK"),"")</f>
        <v>AB.6743.113.2015.AA</v>
      </c>
      <c r="L112" s="73"/>
      <c r="M112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112" s="76">
        <v>42060</v>
      </c>
      <c r="O112" s="73" t="s">
        <v>19</v>
      </c>
      <c r="P112" s="81"/>
      <c r="Q112" s="77"/>
    </row>
    <row r="113" spans="1:19" ht="30" x14ac:dyDescent="0.25">
      <c r="A113" s="79">
        <f>IF(zgłoszenia[[#This Row],[ID]]&gt;0,A112+1,"--")</f>
        <v>110</v>
      </c>
      <c r="B113" s="71" t="s">
        <v>13</v>
      </c>
      <c r="C113" s="80">
        <v>2722</v>
      </c>
      <c r="D113" s="15">
        <v>42048</v>
      </c>
      <c r="E113" s="53" t="s">
        <v>279</v>
      </c>
      <c r="F113" s="73" t="s">
        <v>23</v>
      </c>
      <c r="G113" s="73" t="s">
        <v>29</v>
      </c>
      <c r="H113" s="50" t="s">
        <v>280</v>
      </c>
      <c r="I113" s="68" t="s">
        <v>281</v>
      </c>
      <c r="J113" s="73">
        <v>118</v>
      </c>
      <c r="K113" s="75" t="str">
        <f>IF(zgłoszenia[[#This Row],[ID]]&gt;0,IF(zgłoszenia[[#This Row],[AB Nr
z eDOK]]&gt;0,CONCATENATE("AB.6743.",zgłoszenia[[#This Row],[AB Nr
z eDOK]],".",D$1,".",zgłoszenia[[#This Row],[ID]]),"brak rejestreacji eDOK"),"")</f>
        <v>AB.6743.118.2015.WŚ</v>
      </c>
      <c r="L113" s="73"/>
      <c r="M113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113" s="76">
        <v>42076</v>
      </c>
      <c r="O113" s="73" t="s">
        <v>31</v>
      </c>
      <c r="P113" s="81"/>
      <c r="Q113" s="77"/>
    </row>
    <row r="114" spans="1:19" ht="45" x14ac:dyDescent="0.25">
      <c r="A114" s="79">
        <f>IF(zgłoszenia[[#This Row],[ID]]&gt;0,A113+1,"--")</f>
        <v>111</v>
      </c>
      <c r="B114" s="71" t="s">
        <v>45</v>
      </c>
      <c r="C114" s="80">
        <v>2817</v>
      </c>
      <c r="D114" s="15">
        <v>42051</v>
      </c>
      <c r="E114" s="54" t="s">
        <v>239</v>
      </c>
      <c r="F114" s="73" t="s">
        <v>25</v>
      </c>
      <c r="G114" s="73" t="s">
        <v>33</v>
      </c>
      <c r="H114" s="73" t="s">
        <v>74</v>
      </c>
      <c r="I114" s="74" t="s">
        <v>236</v>
      </c>
      <c r="J114" s="73">
        <v>116</v>
      </c>
      <c r="K114" s="75" t="str">
        <f>IF(zgłoszenia[[#This Row],[ID]]&gt;0,IF(zgłoszenia[[#This Row],[AB Nr
z eDOK]]&gt;0,CONCATENATE("AB.6743.",zgłoszenia[[#This Row],[AB Nr
z eDOK]],".",D$1,".",zgłoszenia[[#This Row],[ID]]),"brak rejestreacji eDOK"),"")</f>
        <v>AB.6743.116.2015.IN</v>
      </c>
      <c r="L114" s="73"/>
      <c r="M114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114" s="76">
        <v>42080</v>
      </c>
      <c r="O114" s="73" t="s">
        <v>19</v>
      </c>
      <c r="P114" s="81"/>
      <c r="Q114" s="77"/>
    </row>
    <row r="115" spans="1:19" ht="45" x14ac:dyDescent="0.25">
      <c r="A115" s="79">
        <f>IF(zgłoszenia[[#This Row],[ID]]&gt;0,A114+1,"--")</f>
        <v>112</v>
      </c>
      <c r="B115" s="71" t="s">
        <v>45</v>
      </c>
      <c r="C115" s="80">
        <v>2906</v>
      </c>
      <c r="D115" s="15">
        <v>42052</v>
      </c>
      <c r="E115" s="72" t="s">
        <v>237</v>
      </c>
      <c r="F115" s="73" t="s">
        <v>17</v>
      </c>
      <c r="G115" s="73" t="s">
        <v>33</v>
      </c>
      <c r="H115" s="73" t="s">
        <v>74</v>
      </c>
      <c r="I115" s="74" t="s">
        <v>238</v>
      </c>
      <c r="J115" s="73">
        <v>117</v>
      </c>
      <c r="K115" s="75" t="str">
        <f>IF(zgłoszenia[[#This Row],[ID]]&gt;0,IF(zgłoszenia[[#This Row],[AB Nr
z eDOK]]&gt;0,CONCATENATE("AB.6743.",zgłoszenia[[#This Row],[AB Nr
z eDOK]],".",D$1,".",zgłoszenia[[#This Row],[ID]]),"brak rejestreacji eDOK"),"")</f>
        <v>AB.6743.117.2015.IN</v>
      </c>
      <c r="L115" s="73"/>
      <c r="M115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115" s="76">
        <v>42081</v>
      </c>
      <c r="O115" s="73" t="s">
        <v>19</v>
      </c>
      <c r="P115" s="81"/>
      <c r="Q115" s="77"/>
    </row>
    <row r="116" spans="1:19" ht="45" x14ac:dyDescent="0.25">
      <c r="A116" s="79">
        <f>IF(zgłoszenia[[#This Row],[ID]]&gt;0,A115+1,"--")</f>
        <v>113</v>
      </c>
      <c r="B116" s="71" t="s">
        <v>36</v>
      </c>
      <c r="C116" s="80" t="s">
        <v>235</v>
      </c>
      <c r="D116" s="15">
        <v>42052</v>
      </c>
      <c r="E116" s="53" t="s">
        <v>252</v>
      </c>
      <c r="F116" s="73" t="s">
        <v>23</v>
      </c>
      <c r="G116" s="73" t="s">
        <v>30</v>
      </c>
      <c r="H116" s="50" t="s">
        <v>253</v>
      </c>
      <c r="I116" s="68" t="s">
        <v>254</v>
      </c>
      <c r="J116" s="73">
        <v>129</v>
      </c>
      <c r="K116" s="75" t="str">
        <f>IF(zgłoszenia[[#This Row],[ID]]&gt;0,IF(zgłoszenia[[#This Row],[AB Nr
z eDOK]]&gt;0,CONCATENATE("AB.6743.",zgłoszenia[[#This Row],[AB Nr
z eDOK]],".",D$1,".",zgłoszenia[[#This Row],[ID]]),"brak rejestreacji eDOK"),"")</f>
        <v>AB.6743.129.2015.AS</v>
      </c>
      <c r="L116" s="73"/>
      <c r="M116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116" s="76">
        <v>42097</v>
      </c>
      <c r="O116" s="73" t="s">
        <v>22</v>
      </c>
      <c r="P116" s="81"/>
      <c r="Q116" s="77"/>
    </row>
    <row r="117" spans="1:19" ht="45" x14ac:dyDescent="0.25">
      <c r="A117" s="79">
        <f>IF(zgłoszenia[[#This Row],[ID]]&gt;0,A116+1,"--")</f>
        <v>114</v>
      </c>
      <c r="B117" s="16" t="s">
        <v>13</v>
      </c>
      <c r="C117" s="80">
        <v>2871</v>
      </c>
      <c r="D117" s="15">
        <v>42052</v>
      </c>
      <c r="E117" s="54" t="s">
        <v>258</v>
      </c>
      <c r="F117" s="73" t="s">
        <v>20</v>
      </c>
      <c r="G117" s="73" t="s">
        <v>29</v>
      </c>
      <c r="H117" s="13" t="s">
        <v>29</v>
      </c>
      <c r="I117" s="65" t="s">
        <v>259</v>
      </c>
      <c r="J117" s="73">
        <v>121</v>
      </c>
      <c r="K117" s="75" t="str">
        <f>IF(zgłoszenia[[#This Row],[ID]]&gt;0,IF(zgłoszenia[[#This Row],[AB Nr
z eDOK]]&gt;0,CONCATENATE("AB.6743.",zgłoszenia[[#This Row],[AB Nr
z eDOK]],".",D$1,".",zgłoszenia[[#This Row],[ID]]),"brak rejestreacji eDOK"),"")</f>
        <v>AB.6743.121.2015.WŚ</v>
      </c>
      <c r="L117" s="73"/>
      <c r="M117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117" s="76">
        <v>42088</v>
      </c>
      <c r="O117" s="73" t="s">
        <v>27</v>
      </c>
      <c r="P117" s="81"/>
      <c r="Q117" s="77"/>
    </row>
    <row r="118" spans="1:19" ht="45" x14ac:dyDescent="0.25">
      <c r="A118" s="79">
        <f>IF(zgłoszenia[[#This Row],[ID]]&gt;0,A117+1,"--")</f>
        <v>115</v>
      </c>
      <c r="B118" s="16" t="s">
        <v>13</v>
      </c>
      <c r="C118" s="80">
        <v>2872</v>
      </c>
      <c r="D118" s="15">
        <v>42052</v>
      </c>
      <c r="E118" s="54" t="s">
        <v>258</v>
      </c>
      <c r="F118" s="73" t="s">
        <v>20</v>
      </c>
      <c r="G118" s="73" t="s">
        <v>29</v>
      </c>
      <c r="H118" s="13" t="s">
        <v>29</v>
      </c>
      <c r="I118" s="65" t="s">
        <v>260</v>
      </c>
      <c r="J118" s="73">
        <v>122</v>
      </c>
      <c r="K118" s="75" t="str">
        <f>IF(zgłoszenia[[#This Row],[ID]]&gt;0,IF(zgłoszenia[[#This Row],[AB Nr
z eDOK]]&gt;0,CONCATENATE("AB.6743.",zgłoszenia[[#This Row],[AB Nr
z eDOK]],".",D$1,".",zgłoszenia[[#This Row],[ID]]),"brak rejestreacji eDOK"),"")</f>
        <v>AB.6743.122.2015.WŚ</v>
      </c>
      <c r="L118" s="73"/>
      <c r="M118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118" s="76">
        <v>42088</v>
      </c>
      <c r="O118" s="73" t="s">
        <v>27</v>
      </c>
      <c r="P118" s="81"/>
      <c r="Q118" s="77"/>
    </row>
    <row r="119" spans="1:19" ht="45" x14ac:dyDescent="0.25">
      <c r="A119" s="79">
        <f>IF(zgłoszenia[[#This Row],[ID]]&gt;0,A118+1,"--")</f>
        <v>116</v>
      </c>
      <c r="B119" s="16" t="s">
        <v>13</v>
      </c>
      <c r="C119" s="80">
        <v>2939</v>
      </c>
      <c r="D119" s="15">
        <v>42052</v>
      </c>
      <c r="E119" s="54" t="s">
        <v>258</v>
      </c>
      <c r="F119" s="73" t="s">
        <v>20</v>
      </c>
      <c r="G119" s="73" t="s">
        <v>29</v>
      </c>
      <c r="H119" s="13" t="s">
        <v>29</v>
      </c>
      <c r="I119" s="65" t="s">
        <v>261</v>
      </c>
      <c r="J119" s="73">
        <v>123</v>
      </c>
      <c r="K119" s="75" t="str">
        <f>IF(zgłoszenia[[#This Row],[ID]]&gt;0,IF(zgłoszenia[[#This Row],[AB Nr
z eDOK]]&gt;0,CONCATENATE("AB.6743.",zgłoszenia[[#This Row],[AB Nr
z eDOK]],".",D$1,".",zgłoszenia[[#This Row],[ID]]),"brak rejestreacji eDOK"),"")</f>
        <v>AB.6743.123.2015.WŚ</v>
      </c>
      <c r="L119" s="73"/>
      <c r="M119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119" s="76">
        <v>42088</v>
      </c>
      <c r="O119" s="73" t="s">
        <v>27</v>
      </c>
      <c r="P119" s="81"/>
      <c r="Q119" s="77"/>
    </row>
    <row r="120" spans="1:19" ht="45" x14ac:dyDescent="0.25">
      <c r="A120" s="79">
        <f>IF(zgłoszenia[[#This Row],[ID]]&gt;0,A119+1,"--")</f>
        <v>117</v>
      </c>
      <c r="B120" s="71" t="s">
        <v>12</v>
      </c>
      <c r="C120" s="80">
        <v>2925</v>
      </c>
      <c r="D120" s="15">
        <v>42052</v>
      </c>
      <c r="E120" s="53" t="s">
        <v>301</v>
      </c>
      <c r="F120" s="73" t="s">
        <v>23</v>
      </c>
      <c r="G120" s="73" t="s">
        <v>32</v>
      </c>
      <c r="H120" s="50" t="s">
        <v>302</v>
      </c>
      <c r="I120" s="68" t="s">
        <v>303</v>
      </c>
      <c r="J120" s="73">
        <v>119</v>
      </c>
      <c r="K120" s="75" t="str">
        <f>IF(zgłoszenia[[#This Row],[ID]]&gt;0,IF(zgłoszenia[[#This Row],[AB Nr
z eDOK]]&gt;0,CONCATENATE("AB.6743.",zgłoszenia[[#This Row],[AB Nr
z eDOK]],".",D$1,".",zgłoszenia[[#This Row],[ID]]),"brak rejestreacji eDOK"),"")</f>
        <v>AB.6743.119.2015.AA</v>
      </c>
      <c r="L120" s="73"/>
      <c r="M120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120" s="76">
        <v>42075</v>
      </c>
      <c r="O120" s="73" t="s">
        <v>19</v>
      </c>
      <c r="P120" s="81"/>
      <c r="Q120" s="77"/>
    </row>
    <row r="121" spans="1:19" ht="45" x14ac:dyDescent="0.25">
      <c r="A121" s="79">
        <f>IF(zgłoszenia[[#This Row],[ID]]&gt;0,A120+1,"--")</f>
        <v>118</v>
      </c>
      <c r="B121" s="71" t="s">
        <v>47</v>
      </c>
      <c r="C121" s="80">
        <v>2945</v>
      </c>
      <c r="D121" s="15">
        <v>42053</v>
      </c>
      <c r="E121" s="54" t="s">
        <v>292</v>
      </c>
      <c r="F121" s="73" t="s">
        <v>20</v>
      </c>
      <c r="G121" s="73" t="s">
        <v>29</v>
      </c>
      <c r="H121" s="13" t="s">
        <v>293</v>
      </c>
      <c r="I121" s="65" t="s">
        <v>294</v>
      </c>
      <c r="J121" s="73">
        <v>135</v>
      </c>
      <c r="K121" s="75" t="str">
        <f>IF(zgłoszenia[[#This Row],[ID]]&gt;0,IF(zgłoszenia[[#This Row],[AB Nr
z eDOK]]&gt;0,CONCATENATE("AB.6743.",zgłoszenia[[#This Row],[AB Nr
z eDOK]],".",D$1,".",zgłoszenia[[#This Row],[ID]]),"brak rejestreacji eDOK"),"")</f>
        <v>AB.6743.135.2015.ŁD</v>
      </c>
      <c r="L121" s="73"/>
      <c r="M121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121" s="76">
        <v>42075</v>
      </c>
      <c r="O121" s="73" t="s">
        <v>19</v>
      </c>
      <c r="P121" s="81"/>
      <c r="Q121" s="77"/>
    </row>
    <row r="122" spans="1:19" ht="45" x14ac:dyDescent="0.25">
      <c r="A122" s="79">
        <f>IF(zgłoszenia[[#This Row],[ID]]&gt;0,A121+1,"--")</f>
        <v>119</v>
      </c>
      <c r="B122" s="71" t="s">
        <v>36</v>
      </c>
      <c r="C122" s="80">
        <v>2946</v>
      </c>
      <c r="D122" s="15">
        <v>42053</v>
      </c>
      <c r="E122" s="53" t="s">
        <v>246</v>
      </c>
      <c r="F122" s="73" t="s">
        <v>17</v>
      </c>
      <c r="G122" s="73" t="s">
        <v>30</v>
      </c>
      <c r="H122" s="50" t="s">
        <v>255</v>
      </c>
      <c r="I122" s="68" t="s">
        <v>256</v>
      </c>
      <c r="J122" s="73">
        <v>130</v>
      </c>
      <c r="K122" s="75" t="str">
        <f>IF(zgłoszenia[[#This Row],[ID]]&gt;0,IF(zgłoszenia[[#This Row],[AB Nr
z eDOK]]&gt;0,CONCATENATE("AB.6743.",zgłoszenia[[#This Row],[AB Nr
z eDOK]],".",D$1,".",zgłoszenia[[#This Row],[ID]]),"brak rejestreacji eDOK"),"")</f>
        <v>AB.6743.130.2015.AS</v>
      </c>
      <c r="L122" s="73"/>
      <c r="M122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122" s="76">
        <v>42081</v>
      </c>
      <c r="O122" s="73" t="s">
        <v>19</v>
      </c>
      <c r="P122" s="81"/>
      <c r="Q122" s="77"/>
      <c r="S122" s="83">
        <v>42088</v>
      </c>
    </row>
    <row r="123" spans="1:19" ht="45" x14ac:dyDescent="0.25">
      <c r="A123" s="79">
        <f>IF(zgłoszenia[[#This Row],[ID]]&gt;0,A122+1,"--")</f>
        <v>120</v>
      </c>
      <c r="B123" s="71" t="s">
        <v>13</v>
      </c>
      <c r="C123" s="80">
        <v>2967</v>
      </c>
      <c r="D123" s="15">
        <v>42053</v>
      </c>
      <c r="E123" s="53" t="s">
        <v>275</v>
      </c>
      <c r="F123" s="73" t="s">
        <v>23</v>
      </c>
      <c r="G123" s="73" t="s">
        <v>32</v>
      </c>
      <c r="H123" s="50" t="s">
        <v>96</v>
      </c>
      <c r="I123" s="68" t="s">
        <v>276</v>
      </c>
      <c r="J123" s="73">
        <v>140</v>
      </c>
      <c r="K123" s="75" t="str">
        <f>IF(zgłoszenia[[#This Row],[ID]]&gt;0,IF(zgłoszenia[[#This Row],[AB Nr
z eDOK]]&gt;0,CONCATENATE("AB.6743.",zgłoszenia[[#This Row],[AB Nr
z eDOK]],".",D$1,".",zgłoszenia[[#This Row],[ID]]),"brak rejestreacji eDOK"),"")</f>
        <v>AB.6743.140.2015.WŚ</v>
      </c>
      <c r="L123" s="73"/>
      <c r="M123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123" s="76">
        <v>42079</v>
      </c>
      <c r="O123" s="73" t="s">
        <v>19</v>
      </c>
      <c r="P123" s="81"/>
      <c r="Q123" s="77"/>
    </row>
    <row r="124" spans="1:19" ht="45" x14ac:dyDescent="0.25">
      <c r="A124" s="79">
        <f>IF(zgłoszenia[[#This Row],[ID]]&gt;0,A123+1,"--")</f>
        <v>121</v>
      </c>
      <c r="B124" s="71" t="s">
        <v>47</v>
      </c>
      <c r="C124" s="80">
        <v>2984</v>
      </c>
      <c r="D124" s="15">
        <v>42053</v>
      </c>
      <c r="E124" s="54" t="s">
        <v>92</v>
      </c>
      <c r="F124" s="73" t="s">
        <v>23</v>
      </c>
      <c r="G124" s="73" t="s">
        <v>29</v>
      </c>
      <c r="H124" s="13" t="s">
        <v>29</v>
      </c>
      <c r="I124" s="65" t="s">
        <v>291</v>
      </c>
      <c r="J124" s="73">
        <v>136</v>
      </c>
      <c r="K124" s="75" t="str">
        <f>IF(zgłoszenia[[#This Row],[ID]]&gt;0,IF(zgłoszenia[[#This Row],[AB Nr
z eDOK]]&gt;0,CONCATENATE("AB.6743.",zgłoszenia[[#This Row],[AB Nr
z eDOK]],".",D$1,".",zgłoszenia[[#This Row],[ID]]),"brak rejestreacji eDOK"),"")</f>
        <v>AB.6743.136.2015.ŁD</v>
      </c>
      <c r="L124" s="73"/>
      <c r="M124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124" s="76">
        <v>42075</v>
      </c>
      <c r="O124" s="73" t="s">
        <v>19</v>
      </c>
      <c r="P124" s="81"/>
      <c r="Q124" s="77"/>
    </row>
    <row r="125" spans="1:19" ht="30" x14ac:dyDescent="0.25">
      <c r="A125" s="79">
        <f>IF(zgłoszenia[[#This Row],[ID]]&gt;0,A124+1,"--")</f>
        <v>122</v>
      </c>
      <c r="B125" s="71" t="s">
        <v>41</v>
      </c>
      <c r="C125" s="80">
        <v>2998</v>
      </c>
      <c r="D125" s="15">
        <v>42053</v>
      </c>
      <c r="E125" s="53" t="s">
        <v>263</v>
      </c>
      <c r="F125" s="73" t="s">
        <v>25</v>
      </c>
      <c r="G125" s="73" t="s">
        <v>32</v>
      </c>
      <c r="H125" s="50" t="s">
        <v>265</v>
      </c>
      <c r="I125" s="68" t="s">
        <v>264</v>
      </c>
      <c r="J125" s="73">
        <v>124</v>
      </c>
      <c r="K125" s="75" t="str">
        <f>IF(zgłoszenia[[#This Row],[ID]]&gt;0,IF(zgłoszenia[[#This Row],[AB Nr
z eDOK]]&gt;0,CONCATENATE("AB.6743.",zgłoszenia[[#This Row],[AB Nr
z eDOK]],".",D$1,".",zgłoszenia[[#This Row],[ID]]),"brak rejestreacji eDOK"),"")</f>
        <v>AB.6743.124.2015.EP</v>
      </c>
      <c r="L125" s="73"/>
      <c r="M125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25" s="76">
        <v>42073</v>
      </c>
      <c r="O125" s="73" t="s">
        <v>22</v>
      </c>
      <c r="P125" s="81"/>
      <c r="Q125" s="77"/>
    </row>
    <row r="126" spans="1:19" ht="30" x14ac:dyDescent="0.25">
      <c r="A126" s="79">
        <f>IF(zgłoszenia[[#This Row],[ID]]&gt;0,A125+1,"--")</f>
        <v>123</v>
      </c>
      <c r="B126" s="71" t="s">
        <v>41</v>
      </c>
      <c r="C126" s="80">
        <v>3161</v>
      </c>
      <c r="D126" s="15">
        <v>42054</v>
      </c>
      <c r="E126" s="53" t="s">
        <v>92</v>
      </c>
      <c r="F126" s="73" t="s">
        <v>23</v>
      </c>
      <c r="G126" s="73" t="s">
        <v>30</v>
      </c>
      <c r="H126" s="50" t="s">
        <v>285</v>
      </c>
      <c r="I126" s="68" t="s">
        <v>286</v>
      </c>
      <c r="J126" s="73">
        <v>120</v>
      </c>
      <c r="K126" s="75" t="str">
        <f>IF(zgłoszenia[[#This Row],[ID]]&gt;0,IF(zgłoszenia[[#This Row],[AB Nr
z eDOK]]&gt;0,CONCATENATE("AB.6743.",zgłoszenia[[#This Row],[AB Nr
z eDOK]],".",D$1,".",zgłoszenia[[#This Row],[ID]]),"brak rejestreacji eDOK"),"")</f>
        <v>AB.6743.120.2015.EP</v>
      </c>
      <c r="L126" s="73"/>
      <c r="M126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26" s="76">
        <v>42089</v>
      </c>
      <c r="O126" s="73" t="s">
        <v>22</v>
      </c>
      <c r="P126" s="81"/>
      <c r="Q126" s="77"/>
    </row>
    <row r="127" spans="1:19" ht="30" x14ac:dyDescent="0.25">
      <c r="A127" s="79">
        <f>IF(zgłoszenia[[#This Row],[ID]]&gt;0,A126+1,"--")</f>
        <v>124</v>
      </c>
      <c r="B127" s="71" t="s">
        <v>13</v>
      </c>
      <c r="C127" s="80">
        <v>3159</v>
      </c>
      <c r="D127" s="15">
        <v>42054</v>
      </c>
      <c r="E127" s="53" t="s">
        <v>277</v>
      </c>
      <c r="F127" s="73" t="s">
        <v>28</v>
      </c>
      <c r="G127" s="73" t="s">
        <v>29</v>
      </c>
      <c r="H127" s="50" t="s">
        <v>128</v>
      </c>
      <c r="I127" s="68" t="s">
        <v>278</v>
      </c>
      <c r="J127" s="73">
        <v>141</v>
      </c>
      <c r="K127" s="75" t="str">
        <f>IF(zgłoszenia[[#This Row],[ID]]&gt;0,IF(zgłoszenia[[#This Row],[AB Nr
z eDOK]]&gt;0,CONCATENATE("AB.6743.",zgłoszenia[[#This Row],[AB Nr
z eDOK]],".",D$1,".",zgłoszenia[[#This Row],[ID]]),"brak rejestreacji eDOK"),"")</f>
        <v>AB.6743.141.2015.WŚ</v>
      </c>
      <c r="L127" s="73"/>
      <c r="M127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127" s="76">
        <v>42083</v>
      </c>
      <c r="O127" s="73" t="s">
        <v>22</v>
      </c>
      <c r="P127" s="81"/>
      <c r="Q127" s="77"/>
    </row>
    <row r="128" spans="1:19" ht="30" x14ac:dyDescent="0.25">
      <c r="A128" s="79">
        <f>IF(zgłoszenia[[#This Row],[ID]]&gt;0,A127+1,"--")</f>
        <v>125</v>
      </c>
      <c r="B128" s="16" t="s">
        <v>12</v>
      </c>
      <c r="C128" s="80">
        <v>3187</v>
      </c>
      <c r="D128" s="15">
        <v>42054</v>
      </c>
      <c r="E128" s="53" t="s">
        <v>301</v>
      </c>
      <c r="F128" s="73" t="s">
        <v>23</v>
      </c>
      <c r="G128" s="73" t="s">
        <v>32</v>
      </c>
      <c r="H128" s="50" t="s">
        <v>302</v>
      </c>
      <c r="I128" s="68" t="s">
        <v>303</v>
      </c>
      <c r="J128" s="73">
        <v>145</v>
      </c>
      <c r="K128" s="75" t="str">
        <f>IF(zgłoszenia[[#This Row],[ID]]&gt;0,IF(zgłoszenia[[#This Row],[AB Nr
z eDOK]]&gt;0,CONCATENATE("AB.6743.",zgłoszenia[[#This Row],[AB Nr
z eDOK]],".",D$1,".",zgłoszenia[[#This Row],[ID]]),"brak rejestreacji eDOK"),"")</f>
        <v>AB.6743.145.2015.AA</v>
      </c>
      <c r="L128" s="73"/>
      <c r="M128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128" s="76">
        <v>42075</v>
      </c>
      <c r="O128" s="73" t="s">
        <v>31</v>
      </c>
      <c r="P128" s="81"/>
      <c r="Q128" s="77"/>
    </row>
    <row r="129" spans="1:17" ht="30" x14ac:dyDescent="0.25">
      <c r="A129" s="79">
        <f>IF(zgłoszenia[[#This Row],[ID]]&gt;0,A128+1,"--")</f>
        <v>126</v>
      </c>
      <c r="B129" s="16" t="s">
        <v>37</v>
      </c>
      <c r="C129" s="80">
        <v>3216</v>
      </c>
      <c r="D129" s="15">
        <v>42055</v>
      </c>
      <c r="E129" s="54" t="s">
        <v>92</v>
      </c>
      <c r="F129" s="73" t="s">
        <v>23</v>
      </c>
      <c r="G129" s="73" t="s">
        <v>29</v>
      </c>
      <c r="H129" s="13" t="s">
        <v>144</v>
      </c>
      <c r="I129" s="65" t="s">
        <v>257</v>
      </c>
      <c r="J129" s="73">
        <v>131</v>
      </c>
      <c r="K129" s="75" t="str">
        <f>IF(zgłoszenia[[#This Row],[ID]]&gt;0,IF(zgłoszenia[[#This Row],[AB Nr
z eDOK]]&gt;0,CONCATENATE("AB.6743.",zgłoszenia[[#This Row],[AB Nr
z eDOK]],".",D$1,".",zgłoszenia[[#This Row],[ID]]),"brak rejestreacji eDOK"),"")</f>
        <v>AB.6743.131.2015.KŻ</v>
      </c>
      <c r="L129" s="73"/>
      <c r="M129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129" s="76">
        <v>42090</v>
      </c>
      <c r="O129" s="73" t="s">
        <v>31</v>
      </c>
      <c r="P129" s="81"/>
      <c r="Q129" s="77"/>
    </row>
    <row r="130" spans="1:17" ht="45" x14ac:dyDescent="0.25">
      <c r="A130" s="79">
        <f>IF(zgłoszenia[[#This Row],[ID]]&gt;0,A129+1,"--")</f>
        <v>127</v>
      </c>
      <c r="B130" s="16" t="s">
        <v>47</v>
      </c>
      <c r="C130" s="80">
        <v>3256</v>
      </c>
      <c r="D130" s="15">
        <v>42055</v>
      </c>
      <c r="E130" s="54" t="s">
        <v>92</v>
      </c>
      <c r="F130" s="73" t="s">
        <v>23</v>
      </c>
      <c r="G130" s="73" t="s">
        <v>24</v>
      </c>
      <c r="H130" s="13" t="s">
        <v>24</v>
      </c>
      <c r="I130" s="65" t="s">
        <v>290</v>
      </c>
      <c r="J130" s="73">
        <v>137</v>
      </c>
      <c r="K130" s="75" t="str">
        <f>IF(zgłoszenia[[#This Row],[ID]]&gt;0,IF(zgłoszenia[[#This Row],[AB Nr
z eDOK]]&gt;0,CONCATENATE("AB.6743.",zgłoszenia[[#This Row],[AB Nr
z eDOK]],".",D$1,".",zgłoszenia[[#This Row],[ID]]),"brak rejestreacji eDOK"),"")</f>
        <v>AB.6743.137.2015.ŁD</v>
      </c>
      <c r="L130" s="73"/>
      <c r="M130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130" s="76">
        <v>42082</v>
      </c>
      <c r="O130" s="73" t="s">
        <v>19</v>
      </c>
      <c r="P130" s="81"/>
      <c r="Q130" s="77"/>
    </row>
    <row r="131" spans="1:17" ht="75" x14ac:dyDescent="0.25">
      <c r="A131" s="79">
        <f>IF(zgłoszenia[[#This Row],[ID]]&gt;0,A130+1,"--")</f>
        <v>128</v>
      </c>
      <c r="B131" s="16" t="s">
        <v>45</v>
      </c>
      <c r="C131" s="80">
        <v>3275</v>
      </c>
      <c r="D131" s="15">
        <v>42055</v>
      </c>
      <c r="E131" s="54" t="s">
        <v>268</v>
      </c>
      <c r="F131" s="73" t="s">
        <v>17</v>
      </c>
      <c r="G131" s="73" t="s">
        <v>33</v>
      </c>
      <c r="H131" s="13" t="s">
        <v>269</v>
      </c>
      <c r="I131" s="65" t="s">
        <v>270</v>
      </c>
      <c r="J131" s="73">
        <v>138</v>
      </c>
      <c r="K131" s="75" t="str">
        <f>IF(zgłoszenia[[#This Row],[ID]]&gt;0,IF(zgłoszenia[[#This Row],[AB Nr
z eDOK]]&gt;0,CONCATENATE("AB.6743.",zgłoszenia[[#This Row],[AB Nr
z eDOK]],".",D$1,".",zgłoszenia[[#This Row],[ID]]),"brak rejestreacji eDOK"),"")</f>
        <v>AB.6743.138.2015.IN</v>
      </c>
      <c r="L131" s="73"/>
      <c r="M131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131" s="76">
        <v>42088</v>
      </c>
      <c r="O131" s="73" t="s">
        <v>22</v>
      </c>
      <c r="P131" s="81"/>
      <c r="Q131" s="77"/>
    </row>
    <row r="132" spans="1:17" ht="45" x14ac:dyDescent="0.25">
      <c r="A132" s="79">
        <f>IF(zgłoszenia[[#This Row],[ID]]&gt;0,A131+1,"--")</f>
        <v>129</v>
      </c>
      <c r="B132" s="16" t="s">
        <v>46</v>
      </c>
      <c r="C132" s="80">
        <v>3281</v>
      </c>
      <c r="D132" s="15">
        <v>42055</v>
      </c>
      <c r="E132" s="54" t="s">
        <v>53</v>
      </c>
      <c r="F132" s="73" t="s">
        <v>17</v>
      </c>
      <c r="G132" s="73" t="s">
        <v>18</v>
      </c>
      <c r="H132" s="13" t="s">
        <v>162</v>
      </c>
      <c r="I132" s="65" t="s">
        <v>267</v>
      </c>
      <c r="J132" s="73">
        <v>132</v>
      </c>
      <c r="K132" s="75" t="str">
        <f>IF(zgłoszenia[[#This Row],[ID]]&gt;0,IF(zgłoszenia[[#This Row],[AB Nr
z eDOK]]&gt;0,CONCATENATE("AB.6743.",zgłoszenia[[#This Row],[AB Nr
z eDOK]],".",D$1,".",zgłoszenia[[#This Row],[ID]]),"brak rejestreacji eDOK"),"")</f>
        <v>AB.6743.132.2015.MS</v>
      </c>
      <c r="L132" s="73"/>
      <c r="M132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132" s="76">
        <v>42079</v>
      </c>
      <c r="O132" s="73" t="s">
        <v>19</v>
      </c>
      <c r="P132" s="81"/>
      <c r="Q132" s="77"/>
    </row>
    <row r="133" spans="1:17" ht="45" x14ac:dyDescent="0.25">
      <c r="A133" s="79">
        <f>IF(zgłoszenia[[#This Row],[ID]]&gt;0,A132+1,"--")</f>
        <v>130</v>
      </c>
      <c r="B133" s="16" t="s">
        <v>12</v>
      </c>
      <c r="C133" s="80">
        <v>3285</v>
      </c>
      <c r="D133" s="15">
        <v>42055</v>
      </c>
      <c r="E133" s="53" t="s">
        <v>304</v>
      </c>
      <c r="F133" s="73" t="s">
        <v>28</v>
      </c>
      <c r="G133" s="73" t="s">
        <v>32</v>
      </c>
      <c r="H133" s="50" t="s">
        <v>93</v>
      </c>
      <c r="I133" s="68" t="s">
        <v>305</v>
      </c>
      <c r="J133" s="73">
        <v>146</v>
      </c>
      <c r="K133" s="75" t="str">
        <f>IF(zgłoszenia[[#This Row],[ID]]&gt;0,IF(zgłoszenia[[#This Row],[AB Nr
z eDOK]]&gt;0,CONCATENATE("AB.6743.",zgłoszenia[[#This Row],[AB Nr
z eDOK]],".",D$1,".",zgłoszenia[[#This Row],[ID]]),"brak rejestreacji eDOK"),"")</f>
        <v>AB.6743.146.2015.AA</v>
      </c>
      <c r="L133" s="73"/>
      <c r="M133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133" s="76">
        <v>42082</v>
      </c>
      <c r="O133" s="73" t="s">
        <v>19</v>
      </c>
      <c r="P133" s="81"/>
      <c r="Q133" s="77"/>
    </row>
    <row r="134" spans="1:17" ht="45" x14ac:dyDescent="0.25">
      <c r="A134" s="79">
        <f>IF(zgłoszenia[[#This Row],[ID]]&gt;0,A133+1,"--")</f>
        <v>131</v>
      </c>
      <c r="B134" s="16" t="s">
        <v>46</v>
      </c>
      <c r="C134" s="80">
        <v>3324</v>
      </c>
      <c r="D134" s="15">
        <v>42058</v>
      </c>
      <c r="E134" s="54" t="s">
        <v>282</v>
      </c>
      <c r="F134" s="73" t="s">
        <v>23</v>
      </c>
      <c r="G134" s="73" t="s">
        <v>18</v>
      </c>
      <c r="H134" s="13" t="s">
        <v>283</v>
      </c>
      <c r="I134" s="65" t="s">
        <v>284</v>
      </c>
      <c r="J134" s="73">
        <v>142</v>
      </c>
      <c r="K134" s="75" t="str">
        <f>IF(zgłoszenia[[#This Row],[ID]]&gt;0,IF(zgłoszenia[[#This Row],[AB Nr
z eDOK]]&gt;0,CONCATENATE("AB.6743.",zgłoszenia[[#This Row],[AB Nr
z eDOK]],".",D$1,".",zgłoszenia[[#This Row],[ID]]),"brak rejestreacji eDOK"),"")</f>
        <v>AB.6743.142.2015.MS</v>
      </c>
      <c r="L134" s="73"/>
      <c r="M134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134" s="76">
        <v>42086</v>
      </c>
      <c r="O134" s="73" t="s">
        <v>19</v>
      </c>
      <c r="P134" s="81"/>
      <c r="Q134" s="77"/>
    </row>
    <row r="135" spans="1:17" ht="45" x14ac:dyDescent="0.25">
      <c r="A135" s="79">
        <f>IF(zgłoszenia[[#This Row],[ID]]&gt;0,A134+1,"--")</f>
        <v>132</v>
      </c>
      <c r="B135" s="16" t="s">
        <v>13</v>
      </c>
      <c r="C135" s="80">
        <v>3379</v>
      </c>
      <c r="D135" s="15">
        <v>42058</v>
      </c>
      <c r="E135" s="53" t="s">
        <v>95</v>
      </c>
      <c r="F135" s="73" t="s">
        <v>17</v>
      </c>
      <c r="G135" s="73" t="s">
        <v>29</v>
      </c>
      <c r="H135" s="50" t="s">
        <v>83</v>
      </c>
      <c r="I135" s="68" t="s">
        <v>149</v>
      </c>
      <c r="J135" s="73">
        <v>150</v>
      </c>
      <c r="K135" s="75" t="str">
        <f>IF(zgłoszenia[[#This Row],[ID]]&gt;0,IF(zgłoszenia[[#This Row],[AB Nr
z eDOK]]&gt;0,CONCATENATE("AB.6743.",zgłoszenia[[#This Row],[AB Nr
z eDOK]],".",D$1,".",zgłoszenia[[#This Row],[ID]]),"brak rejestreacji eDOK"),"")</f>
        <v>AB.6743.150.2015.WŚ</v>
      </c>
      <c r="L135" s="73"/>
      <c r="M135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135" s="76">
        <v>42086</v>
      </c>
      <c r="O135" s="73" t="s">
        <v>19</v>
      </c>
      <c r="P135" s="81"/>
      <c r="Q135" s="77"/>
    </row>
    <row r="136" spans="1:17" ht="45" x14ac:dyDescent="0.25">
      <c r="A136" s="79">
        <f>IF(zgłoszenia[[#This Row],[ID]]&gt;0,A135+1,"--")</f>
        <v>133</v>
      </c>
      <c r="B136" s="16" t="s">
        <v>12</v>
      </c>
      <c r="C136" s="80">
        <v>3380</v>
      </c>
      <c r="D136" s="15">
        <v>42058</v>
      </c>
      <c r="E136" s="53" t="s">
        <v>211</v>
      </c>
      <c r="F136" s="73" t="s">
        <v>23</v>
      </c>
      <c r="G136" s="73" t="s">
        <v>32</v>
      </c>
      <c r="H136" s="50" t="s">
        <v>307</v>
      </c>
      <c r="I136" s="68" t="s">
        <v>306</v>
      </c>
      <c r="J136" s="73">
        <v>147</v>
      </c>
      <c r="K136" s="75" t="str">
        <f>IF(zgłoszenia[[#This Row],[ID]]&gt;0,IF(zgłoszenia[[#This Row],[AB Nr
z eDOK]]&gt;0,CONCATENATE("AB.6743.",zgłoszenia[[#This Row],[AB Nr
z eDOK]],".",D$1,".",zgłoszenia[[#This Row],[ID]]),"brak rejestreacji eDOK"),"")</f>
        <v>AB.6743.147.2015.AA</v>
      </c>
      <c r="L136" s="73"/>
      <c r="M136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136" s="76">
        <v>42083</v>
      </c>
      <c r="O136" s="73" t="s">
        <v>19</v>
      </c>
      <c r="P136" s="81"/>
      <c r="Q136" s="77"/>
    </row>
    <row r="137" spans="1:17" ht="30" x14ac:dyDescent="0.25">
      <c r="A137" s="79">
        <f>IF(zgłoszenia[[#This Row],[ID]]&gt;0,A136+1,"--")</f>
        <v>134</v>
      </c>
      <c r="B137" s="16" t="s">
        <v>47</v>
      </c>
      <c r="C137" s="80">
        <v>3381</v>
      </c>
      <c r="D137" s="15">
        <v>42058</v>
      </c>
      <c r="E137" s="54" t="s">
        <v>287</v>
      </c>
      <c r="F137" s="73" t="s">
        <v>23</v>
      </c>
      <c r="G137" s="73" t="s">
        <v>24</v>
      </c>
      <c r="H137" s="13" t="s">
        <v>288</v>
      </c>
      <c r="I137" s="65" t="s">
        <v>289</v>
      </c>
      <c r="J137" s="73">
        <v>143</v>
      </c>
      <c r="K137" s="75" t="str">
        <f>IF(zgłoszenia[[#This Row],[ID]]&gt;0,IF(zgłoszenia[[#This Row],[AB Nr
z eDOK]]&gt;0,CONCATENATE("AB.6743.",zgłoszenia[[#This Row],[AB Nr
z eDOK]],".",D$1,".",zgłoszenia[[#This Row],[ID]]),"brak rejestreacji eDOK"),"")</f>
        <v>AB.6743.143.2015.ŁD</v>
      </c>
      <c r="L137" s="73"/>
      <c r="M137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137" s="76">
        <v>42088</v>
      </c>
      <c r="O137" s="73" t="s">
        <v>31</v>
      </c>
      <c r="P137" s="81"/>
      <c r="Q137" s="77"/>
    </row>
    <row r="138" spans="1:17" ht="45" x14ac:dyDescent="0.25">
      <c r="A138" s="79">
        <f>IF(zgłoszenia[[#This Row],[ID]]&gt;0,A137+1,"--")</f>
        <v>135</v>
      </c>
      <c r="B138" s="16" t="s">
        <v>45</v>
      </c>
      <c r="C138" s="80">
        <v>3382</v>
      </c>
      <c r="D138" s="15">
        <v>42058</v>
      </c>
      <c r="E138" s="54" t="s">
        <v>139</v>
      </c>
      <c r="F138" s="73" t="s">
        <v>17</v>
      </c>
      <c r="G138" s="73" t="s">
        <v>33</v>
      </c>
      <c r="H138" s="13" t="s">
        <v>33</v>
      </c>
      <c r="I138" s="65" t="s">
        <v>271</v>
      </c>
      <c r="J138" s="73">
        <v>139</v>
      </c>
      <c r="K138" s="75" t="str">
        <f>IF(zgłoszenia[[#This Row],[ID]]&gt;0,IF(zgłoszenia[[#This Row],[AB Nr
z eDOK]]&gt;0,CONCATENATE("AB.6743.",zgłoszenia[[#This Row],[AB Nr
z eDOK]],".",D$1,".",zgłoszenia[[#This Row],[ID]]),"brak rejestreacji eDOK"),"")</f>
        <v>AB.6743.139.2015.IN</v>
      </c>
      <c r="L138" s="73"/>
      <c r="M138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138" s="76">
        <v>42069</v>
      </c>
      <c r="O138" s="73" t="s">
        <v>19</v>
      </c>
      <c r="P138" s="81"/>
      <c r="Q138" s="77"/>
    </row>
    <row r="139" spans="1:17" ht="45" x14ac:dyDescent="0.25">
      <c r="A139" s="79">
        <f>IF(zgłoszenia[[#This Row],[ID]]&gt;0,A138+1,"--")</f>
        <v>136</v>
      </c>
      <c r="B139" s="16" t="s">
        <v>36</v>
      </c>
      <c r="C139" s="80">
        <v>3396</v>
      </c>
      <c r="D139" s="15">
        <v>42058</v>
      </c>
      <c r="E139" s="53" t="s">
        <v>139</v>
      </c>
      <c r="F139" s="73" t="s">
        <v>17</v>
      </c>
      <c r="G139" s="73" t="s">
        <v>30</v>
      </c>
      <c r="H139" s="50" t="s">
        <v>376</v>
      </c>
      <c r="I139" s="68" t="s">
        <v>378</v>
      </c>
      <c r="J139" s="73">
        <v>194</v>
      </c>
      <c r="K139" s="75" t="str">
        <f>IF(zgłoszenia[[#This Row],[ID]]&gt;0,IF(zgłoszenia[[#This Row],[AB Nr
z eDOK]]&gt;0,CONCATENATE("AB.6743.",zgłoszenia[[#This Row],[AB Nr
z eDOK]],".",D$1,".",zgłoszenia[[#This Row],[ID]]),"brak rejestreacji eDOK"),"")</f>
        <v>AB.6743.194.2015.AS</v>
      </c>
      <c r="L139" s="73"/>
      <c r="M139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139" s="76">
        <v>42109</v>
      </c>
      <c r="O139" s="73" t="s">
        <v>19</v>
      </c>
      <c r="P139" s="81"/>
      <c r="Q139" s="77"/>
    </row>
    <row r="140" spans="1:17" ht="45" x14ac:dyDescent="0.25">
      <c r="A140" s="79">
        <f>IF(zgłoszenia[[#This Row],[ID]]&gt;0,A139+1,"--")</f>
        <v>137</v>
      </c>
      <c r="B140" s="16" t="s">
        <v>45</v>
      </c>
      <c r="C140" s="80">
        <v>3437</v>
      </c>
      <c r="D140" s="15">
        <v>42059</v>
      </c>
      <c r="E140" s="54" t="s">
        <v>92</v>
      </c>
      <c r="F140" s="73" t="s">
        <v>23</v>
      </c>
      <c r="G140" s="73" t="s">
        <v>33</v>
      </c>
      <c r="H140" s="13" t="s">
        <v>327</v>
      </c>
      <c r="I140" s="65" t="s">
        <v>328</v>
      </c>
      <c r="J140" s="73">
        <v>159</v>
      </c>
      <c r="K140" s="75" t="str">
        <f>IF(zgłoszenia[[#This Row],[ID]]&gt;0,IF(zgłoszenia[[#This Row],[AB Nr
z eDOK]]&gt;0,CONCATENATE("AB.6743.",zgłoszenia[[#This Row],[AB Nr
z eDOK]],".",D$1,".",zgłoszenia[[#This Row],[ID]]),"brak rejestreacji eDOK"),"")</f>
        <v>AB.6743.159.2015.IN</v>
      </c>
      <c r="L140" s="73"/>
      <c r="M140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140" s="76">
        <v>42089</v>
      </c>
      <c r="O140" s="73" t="s">
        <v>19</v>
      </c>
      <c r="P140" s="81"/>
      <c r="Q140" s="77"/>
    </row>
    <row r="141" spans="1:17" ht="45" x14ac:dyDescent="0.25">
      <c r="A141" s="79">
        <f>IF(zgłoszenia[[#This Row],[ID]]&gt;0,A140+1,"--")</f>
        <v>138</v>
      </c>
      <c r="B141" s="16" t="s">
        <v>36</v>
      </c>
      <c r="C141" s="80">
        <v>3460</v>
      </c>
      <c r="D141" s="15">
        <v>42059</v>
      </c>
      <c r="E141" s="53" t="s">
        <v>374</v>
      </c>
      <c r="F141" s="73" t="s">
        <v>17</v>
      </c>
      <c r="G141" s="50" t="s">
        <v>30</v>
      </c>
      <c r="H141" s="50" t="s">
        <v>376</v>
      </c>
      <c r="I141" s="68" t="s">
        <v>375</v>
      </c>
      <c r="J141" s="73">
        <v>195</v>
      </c>
      <c r="K141" s="75" t="str">
        <f>IF(zgłoszenia[[#This Row],[ID]]&gt;0,IF(zgłoszenia[[#This Row],[AB Nr
z eDOK]]&gt;0,CONCATENATE("AB.6743.",zgłoszenia[[#This Row],[AB Nr
z eDOK]],".",D$1,".",zgłoszenia[[#This Row],[ID]]),"brak rejestreacji eDOK"),"")</f>
        <v>AB.6743.195.2015.AS</v>
      </c>
      <c r="L141" s="73"/>
      <c r="M141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141" s="76">
        <v>42132</v>
      </c>
      <c r="O141" s="73" t="s">
        <v>19</v>
      </c>
      <c r="P141" s="81"/>
      <c r="Q141" s="77"/>
    </row>
    <row r="142" spans="1:17" ht="45" x14ac:dyDescent="0.25">
      <c r="A142" s="79">
        <f>IF(zgłoszenia[[#This Row],[ID]]&gt;0,A141+1,"--")</f>
        <v>139</v>
      </c>
      <c r="B142" s="16" t="s">
        <v>37</v>
      </c>
      <c r="C142" s="80">
        <v>3461</v>
      </c>
      <c r="D142" s="15">
        <v>42059</v>
      </c>
      <c r="E142" s="54" t="s">
        <v>308</v>
      </c>
      <c r="F142" s="73" t="s">
        <v>20</v>
      </c>
      <c r="G142" s="73" t="s">
        <v>29</v>
      </c>
      <c r="H142" s="13" t="s">
        <v>29</v>
      </c>
      <c r="I142" s="65" t="s">
        <v>39</v>
      </c>
      <c r="J142" s="73">
        <v>148</v>
      </c>
      <c r="K142" s="75" t="str">
        <f>IF(zgłoszenia[[#This Row],[ID]]&gt;0,IF(zgłoszenia[[#This Row],[AB Nr
z eDOK]]&gt;0,CONCATENATE("AB.6743.",zgłoszenia[[#This Row],[AB Nr
z eDOK]],".",D$1,".",zgłoszenia[[#This Row],[ID]]),"brak rejestreacji eDOK"),"")</f>
        <v>AB.6743.148.2015.KŻ</v>
      </c>
      <c r="L142" s="73"/>
      <c r="M142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142" s="76">
        <v>42097</v>
      </c>
      <c r="O142" s="73" t="s">
        <v>19</v>
      </c>
      <c r="P142" s="81">
        <v>42238</v>
      </c>
      <c r="Q142" s="77"/>
    </row>
    <row r="143" spans="1:17" ht="45" x14ac:dyDescent="0.25">
      <c r="A143" s="79">
        <f>IF(zgłoszenia[[#This Row],[ID]]&gt;0,A142+1,"--")</f>
        <v>140</v>
      </c>
      <c r="B143" s="16" t="s">
        <v>47</v>
      </c>
      <c r="C143" s="80">
        <v>3470</v>
      </c>
      <c r="D143" s="15">
        <v>42059</v>
      </c>
      <c r="E143" s="54" t="s">
        <v>324</v>
      </c>
      <c r="F143" s="73" t="s">
        <v>20</v>
      </c>
      <c r="G143" s="73" t="s">
        <v>29</v>
      </c>
      <c r="H143" s="13" t="s">
        <v>29</v>
      </c>
      <c r="I143" s="65" t="s">
        <v>325</v>
      </c>
      <c r="J143" s="73">
        <v>153</v>
      </c>
      <c r="K143" s="75" t="str">
        <f>IF(zgłoszenia[[#This Row],[ID]]&gt;0,IF(zgłoszenia[[#This Row],[AB Nr
z eDOK]]&gt;0,CONCATENATE("AB.6743.",zgłoszenia[[#This Row],[AB Nr
z eDOK]],".",D$1,".",zgłoszenia[[#This Row],[ID]]),"brak rejestreacji eDOK"),"")</f>
        <v>AB.6743.153.2015.ŁD</v>
      </c>
      <c r="L143" s="73"/>
      <c r="M143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143" s="76">
        <v>42093</v>
      </c>
      <c r="O143" s="73" t="s">
        <v>19</v>
      </c>
      <c r="P143" s="81">
        <v>42241</v>
      </c>
      <c r="Q143" s="77"/>
    </row>
    <row r="144" spans="1:17" ht="45" x14ac:dyDescent="0.25">
      <c r="A144" s="79">
        <f>IF(zgłoszenia[[#This Row],[ID]]&gt;0,A143+1,"--")</f>
        <v>141</v>
      </c>
      <c r="B144" s="16" t="s">
        <v>12</v>
      </c>
      <c r="C144" s="80">
        <v>3488</v>
      </c>
      <c r="D144" s="15">
        <v>42060</v>
      </c>
      <c r="E144" s="53" t="s">
        <v>451</v>
      </c>
      <c r="F144" s="73" t="s">
        <v>17</v>
      </c>
      <c r="G144" s="73" t="s">
        <v>32</v>
      </c>
      <c r="H144" s="50" t="s">
        <v>452</v>
      </c>
      <c r="I144" s="68" t="s">
        <v>453</v>
      </c>
      <c r="J144" s="73">
        <v>149</v>
      </c>
      <c r="K144" s="75" t="str">
        <f>IF(zgłoszenia[[#This Row],[ID]]&gt;0,IF(zgłoszenia[[#This Row],[AB Nr
z eDOK]]&gt;0,CONCATENATE("AB.6743.",zgłoszenia[[#This Row],[AB Nr
z eDOK]],".",D$1,".",zgłoszenia[[#This Row],[ID]]),"brak rejestreacji eDOK"),"")</f>
        <v>AB.6743.149.2015.AA</v>
      </c>
      <c r="L144" s="73"/>
      <c r="M144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144" s="76">
        <v>42088</v>
      </c>
      <c r="O144" s="73" t="s">
        <v>19</v>
      </c>
      <c r="P144" s="81"/>
      <c r="Q144" s="77"/>
    </row>
    <row r="145" spans="1:17" ht="45" x14ac:dyDescent="0.25">
      <c r="A145" s="79">
        <f>IF(zgłoszenia[[#This Row],[ID]]&gt;0,A144+1,"--")</f>
        <v>142</v>
      </c>
      <c r="B145" s="16" t="s">
        <v>41</v>
      </c>
      <c r="C145" s="80">
        <v>3494</v>
      </c>
      <c r="D145" s="15">
        <v>42060</v>
      </c>
      <c r="E145" s="53" t="s">
        <v>310</v>
      </c>
      <c r="F145" s="73" t="s">
        <v>23</v>
      </c>
      <c r="G145" s="73" t="s">
        <v>29</v>
      </c>
      <c r="H145" s="50" t="s">
        <v>86</v>
      </c>
      <c r="I145" s="68" t="s">
        <v>311</v>
      </c>
      <c r="J145" s="73">
        <v>144</v>
      </c>
      <c r="K145" s="75" t="str">
        <f>IF(zgłoszenia[[#This Row],[ID]]&gt;0,IF(zgłoszenia[[#This Row],[AB Nr
z eDOK]]&gt;0,CONCATENATE("AB.6743.",zgłoszenia[[#This Row],[AB Nr
z eDOK]],".",D$1,".",zgłoszenia[[#This Row],[ID]]),"brak rejestreacji eDOK"),"")</f>
        <v>AB.6743.144.2015.EP</v>
      </c>
      <c r="L145" s="73"/>
      <c r="M145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45" s="76">
        <v>42069</v>
      </c>
      <c r="O145" s="73" t="s">
        <v>19</v>
      </c>
      <c r="P145" s="81"/>
      <c r="Q145" s="77"/>
    </row>
    <row r="146" spans="1:17" ht="45" x14ac:dyDescent="0.25">
      <c r="A146" s="79">
        <f>IF(zgłoszenia[[#This Row],[ID]]&gt;0,A145+1,"--")</f>
        <v>143</v>
      </c>
      <c r="B146" s="16" t="s">
        <v>36</v>
      </c>
      <c r="C146" s="80">
        <v>3495</v>
      </c>
      <c r="D146" s="15">
        <v>42060</v>
      </c>
      <c r="E146" s="53" t="s">
        <v>312</v>
      </c>
      <c r="F146" s="73" t="s">
        <v>17</v>
      </c>
      <c r="G146" s="73" t="s">
        <v>26</v>
      </c>
      <c r="H146" s="50" t="s">
        <v>175</v>
      </c>
      <c r="I146" s="68" t="s">
        <v>377</v>
      </c>
      <c r="J146" s="73">
        <v>196</v>
      </c>
      <c r="K146" s="75" t="str">
        <f>IF(zgłoszenia[[#This Row],[ID]]&gt;0,IF(zgłoszenia[[#This Row],[AB Nr
z eDOK]]&gt;0,CONCATENATE("AB.6743.",zgłoszenia[[#This Row],[AB Nr
z eDOK]],".",D$1,".",zgłoszenia[[#This Row],[ID]]),"brak rejestreacji eDOK"),"")</f>
        <v>AB.6743.196.2015.AS</v>
      </c>
      <c r="L146" s="73"/>
      <c r="M146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146" s="76">
        <v>42109</v>
      </c>
      <c r="O146" s="73" t="s">
        <v>19</v>
      </c>
      <c r="P146" s="81"/>
      <c r="Q146" s="77"/>
    </row>
    <row r="147" spans="1:17" ht="45" x14ac:dyDescent="0.25">
      <c r="A147" s="79">
        <f>IF(zgłoszenia[[#This Row],[ID]]&gt;0,A146+1,"--")</f>
        <v>144</v>
      </c>
      <c r="B147" s="16" t="s">
        <v>40</v>
      </c>
      <c r="C147" s="80">
        <v>3497</v>
      </c>
      <c r="D147" s="15">
        <v>42060</v>
      </c>
      <c r="E147" s="54" t="s">
        <v>332</v>
      </c>
      <c r="F147" s="73" t="s">
        <v>20</v>
      </c>
      <c r="G147" s="73" t="s">
        <v>29</v>
      </c>
      <c r="H147" s="13" t="s">
        <v>293</v>
      </c>
      <c r="I147" s="65" t="s">
        <v>333</v>
      </c>
      <c r="J147" s="73">
        <v>151</v>
      </c>
      <c r="K147" s="75" t="str">
        <f>IF(zgłoszenia[[#This Row],[ID]]&gt;0,IF(zgłoszenia[[#This Row],[AB Nr
z eDOK]]&gt;0,CONCATENATE("AB.6743.",zgłoszenia[[#This Row],[AB Nr
z eDOK]],".",D$1,".",zgłoszenia[[#This Row],[ID]]),"brak rejestreacji eDOK"),"")</f>
        <v>AB.6743.151.2015.AŁ</v>
      </c>
      <c r="L147" s="73"/>
      <c r="M147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147" s="76">
        <v>42076</v>
      </c>
      <c r="O147" s="73" t="s">
        <v>19</v>
      </c>
      <c r="P147" s="81">
        <v>42211</v>
      </c>
      <c r="Q147" s="77"/>
    </row>
    <row r="148" spans="1:17" ht="45" x14ac:dyDescent="0.25">
      <c r="A148" s="79">
        <f>IF(zgłoszenia[[#This Row],[ID]]&gt;0,A147+1,"--")</f>
        <v>145</v>
      </c>
      <c r="B148" s="16" t="s">
        <v>45</v>
      </c>
      <c r="C148" s="80">
        <v>3531</v>
      </c>
      <c r="D148" s="15">
        <v>42060</v>
      </c>
      <c r="E148" s="54" t="s">
        <v>95</v>
      </c>
      <c r="F148" s="73" t="s">
        <v>17</v>
      </c>
      <c r="G148" s="73" t="s">
        <v>33</v>
      </c>
      <c r="H148" s="13" t="s">
        <v>206</v>
      </c>
      <c r="I148" s="65" t="s">
        <v>326</v>
      </c>
      <c r="J148" s="73">
        <v>160</v>
      </c>
      <c r="K148" s="75" t="str">
        <f>IF(zgłoszenia[[#This Row],[ID]]&gt;0,IF(zgłoszenia[[#This Row],[AB Nr
z eDOK]]&gt;0,CONCATENATE("AB.6743.",zgłoszenia[[#This Row],[AB Nr
z eDOK]],".",D$1,".",zgłoszenia[[#This Row],[ID]]),"brak rejestreacji eDOK"),"")</f>
        <v>AB.6743.160.2015.IN</v>
      </c>
      <c r="L148" s="73"/>
      <c r="M148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148" s="76">
        <v>42069</v>
      </c>
      <c r="O148" s="73" t="s">
        <v>19</v>
      </c>
      <c r="P148" s="81"/>
      <c r="Q148" s="77"/>
    </row>
    <row r="149" spans="1:17" ht="45" x14ac:dyDescent="0.25">
      <c r="A149" s="79">
        <f>IF(zgłoszenia[[#This Row],[ID]]&gt;0,A148+1,"--")</f>
        <v>146</v>
      </c>
      <c r="B149" s="16" t="s">
        <v>46</v>
      </c>
      <c r="C149" s="80">
        <v>3602</v>
      </c>
      <c r="D149" s="15">
        <v>42061</v>
      </c>
      <c r="E149" s="54" t="s">
        <v>312</v>
      </c>
      <c r="F149" s="73" t="s">
        <v>17</v>
      </c>
      <c r="G149" s="73" t="s">
        <v>18</v>
      </c>
      <c r="H149" s="13" t="s">
        <v>313</v>
      </c>
      <c r="I149" s="65" t="s">
        <v>314</v>
      </c>
      <c r="J149" s="73">
        <v>154</v>
      </c>
      <c r="K149" s="75" t="str">
        <f>IF(zgłoszenia[[#This Row],[ID]]&gt;0,IF(zgłoszenia[[#This Row],[AB Nr
z eDOK]]&gt;0,CONCATENATE("AB.6743.",zgłoszenia[[#This Row],[AB Nr
z eDOK]],".",D$1,".",zgłoszenia[[#This Row],[ID]]),"brak rejestreacji eDOK"),"")</f>
        <v>AB.6743.154.2015.MS</v>
      </c>
      <c r="L149" s="73"/>
      <c r="M149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149" s="76">
        <v>42121</v>
      </c>
      <c r="O149" s="73" t="s">
        <v>19</v>
      </c>
      <c r="P149" s="81"/>
      <c r="Q149" s="77"/>
    </row>
    <row r="150" spans="1:17" ht="45" x14ac:dyDescent="0.25">
      <c r="A150" s="79">
        <f>IF(zgłoszenia[[#This Row],[ID]]&gt;0,A149+1,"--")</f>
        <v>147</v>
      </c>
      <c r="B150" s="16" t="s">
        <v>12</v>
      </c>
      <c r="C150" s="80">
        <v>3618</v>
      </c>
      <c r="D150" s="15">
        <v>42061</v>
      </c>
      <c r="E150" s="53" t="s">
        <v>317</v>
      </c>
      <c r="F150" s="73" t="s">
        <v>23</v>
      </c>
      <c r="G150" s="73" t="s">
        <v>32</v>
      </c>
      <c r="H150" s="50" t="s">
        <v>318</v>
      </c>
      <c r="I150" s="68" t="s">
        <v>319</v>
      </c>
      <c r="J150" s="73">
        <v>156</v>
      </c>
      <c r="K150" s="75" t="str">
        <f>IF(zgłoszenia[[#This Row],[ID]]&gt;0,IF(zgłoszenia[[#This Row],[AB Nr
z eDOK]]&gt;0,CONCATENATE("AB.6743.",zgłoszenia[[#This Row],[AB Nr
z eDOK]],".",D$1,".",zgłoszenia[[#This Row],[ID]]),"brak rejestreacji eDOK"),"")</f>
        <v>AB.6743.156.2015.AA</v>
      </c>
      <c r="L150" s="73"/>
      <c r="M150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150" s="76">
        <v>42111</v>
      </c>
      <c r="O150" s="73" t="s">
        <v>19</v>
      </c>
      <c r="P150" s="81"/>
      <c r="Q150" s="77"/>
    </row>
    <row r="151" spans="1:17" ht="45" x14ac:dyDescent="0.25">
      <c r="A151" s="79">
        <f>IF(zgłoszenia[[#This Row],[ID]]&gt;0,A150+1,"--")</f>
        <v>148</v>
      </c>
      <c r="B151" s="16" t="s">
        <v>37</v>
      </c>
      <c r="C151" s="80">
        <v>3628</v>
      </c>
      <c r="D151" s="15">
        <v>42061</v>
      </c>
      <c r="E151" s="54" t="s">
        <v>315</v>
      </c>
      <c r="F151" s="73" t="s">
        <v>17</v>
      </c>
      <c r="G151" s="73" t="s">
        <v>29</v>
      </c>
      <c r="H151" s="13" t="s">
        <v>29</v>
      </c>
      <c r="I151" s="65" t="s">
        <v>316</v>
      </c>
      <c r="J151" s="73">
        <v>155</v>
      </c>
      <c r="K151" s="75" t="str">
        <f>IF(zgłoszenia[[#This Row],[ID]]&gt;0,IF(zgłoszenia[[#This Row],[AB Nr
z eDOK]]&gt;0,CONCATENATE("AB.6743.",zgłoszenia[[#This Row],[AB Nr
z eDOK]],".",D$1,".",zgłoszenia[[#This Row],[ID]]),"brak rejestreacji eDOK"),"")</f>
        <v>AB.6743.155.2015.KŻ</v>
      </c>
      <c r="L151" s="73"/>
      <c r="M151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151" s="76">
        <v>42089</v>
      </c>
      <c r="O151" s="73" t="s">
        <v>19</v>
      </c>
      <c r="P151" s="81"/>
      <c r="Q151" s="77"/>
    </row>
    <row r="152" spans="1:17" ht="45" x14ac:dyDescent="0.25">
      <c r="A152" s="79">
        <f>IF(zgłoszenia[[#This Row],[ID]]&gt;0,A151+1,"--")</f>
        <v>149</v>
      </c>
      <c r="B152" s="16" t="s">
        <v>41</v>
      </c>
      <c r="C152" s="80">
        <v>3648</v>
      </c>
      <c r="D152" s="15">
        <v>42061</v>
      </c>
      <c r="E152" s="53" t="s">
        <v>139</v>
      </c>
      <c r="F152" s="73" t="s">
        <v>17</v>
      </c>
      <c r="G152" s="73" t="s">
        <v>30</v>
      </c>
      <c r="H152" s="50" t="s">
        <v>30</v>
      </c>
      <c r="I152" s="68" t="s">
        <v>309</v>
      </c>
      <c r="J152" s="73">
        <v>152</v>
      </c>
      <c r="K152" s="75" t="str">
        <f>IF(zgłoszenia[[#This Row],[ID]]&gt;0,IF(zgłoszenia[[#This Row],[AB Nr
z eDOK]]&gt;0,CONCATENATE("AB.6743.",zgłoszenia[[#This Row],[AB Nr
z eDOK]],".",D$1,".",zgłoszenia[[#This Row],[ID]]),"brak rejestreacji eDOK"),"")</f>
        <v>AB.6743.152.2015.EP</v>
      </c>
      <c r="L152" s="73"/>
      <c r="M152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52" s="76">
        <v>42082</v>
      </c>
      <c r="O152" s="73" t="s">
        <v>19</v>
      </c>
      <c r="P152" s="81"/>
      <c r="Q152" s="77"/>
    </row>
    <row r="153" spans="1:17" ht="45" x14ac:dyDescent="0.25">
      <c r="A153" s="79">
        <f>IF(zgłoszenia[[#This Row],[ID]]&gt;0,A152+1,"--")</f>
        <v>150</v>
      </c>
      <c r="B153" s="16" t="s">
        <v>47</v>
      </c>
      <c r="C153" s="80">
        <v>3693</v>
      </c>
      <c r="D153" s="15">
        <v>42062</v>
      </c>
      <c r="E153" s="54" t="s">
        <v>322</v>
      </c>
      <c r="F153" s="73" t="s">
        <v>17</v>
      </c>
      <c r="G153" s="73" t="s">
        <v>21</v>
      </c>
      <c r="H153" s="13" t="s">
        <v>103</v>
      </c>
      <c r="I153" s="65" t="s">
        <v>323</v>
      </c>
      <c r="J153" s="73">
        <v>158</v>
      </c>
      <c r="K153" s="75" t="str">
        <f>IF(zgłoszenia[[#This Row],[ID]]&gt;0,IF(zgłoszenia[[#This Row],[AB Nr
z eDOK]]&gt;0,CONCATENATE("AB.6743.",zgłoszenia[[#This Row],[AB Nr
z eDOK]],".",D$1,".",zgłoszenia[[#This Row],[ID]]),"brak rejestreacji eDOK"),"")</f>
        <v>AB.6743.158.2015.ŁD</v>
      </c>
      <c r="L153" s="73"/>
      <c r="M153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153" s="76">
        <v>42093</v>
      </c>
      <c r="O153" s="73" t="s">
        <v>19</v>
      </c>
      <c r="P153" s="81"/>
      <c r="Q153" s="77"/>
    </row>
    <row r="154" spans="1:17" ht="45" x14ac:dyDescent="0.25">
      <c r="A154" s="79">
        <f>IF(zgłoszenia[[#This Row],[ID]]&gt;0,A153+1,"--")</f>
        <v>151</v>
      </c>
      <c r="B154" s="16" t="s">
        <v>37</v>
      </c>
      <c r="C154" s="80" t="s">
        <v>320</v>
      </c>
      <c r="D154" s="15">
        <v>42062</v>
      </c>
      <c r="E154" s="54" t="s">
        <v>531</v>
      </c>
      <c r="F154" s="73" t="s">
        <v>20</v>
      </c>
      <c r="G154" s="73" t="s">
        <v>29</v>
      </c>
      <c r="H154" s="13" t="s">
        <v>83</v>
      </c>
      <c r="I154" s="65" t="s">
        <v>321</v>
      </c>
      <c r="J154" s="73">
        <v>157</v>
      </c>
      <c r="K154" s="75" t="str">
        <f>IF(zgłoszenia[[#This Row],[ID]]&gt;0,IF(zgłoszenia[[#This Row],[AB Nr
z eDOK]]&gt;0,CONCATENATE("AB.6743.",zgłoszenia[[#This Row],[AB Nr
z eDOK]],".",D$1,".",zgłoszenia[[#This Row],[ID]]),"brak rejestreacji eDOK"),"")</f>
        <v>AB.6743.157.2015.KŻ</v>
      </c>
      <c r="L154" s="73"/>
      <c r="M154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154" s="76">
        <v>42103</v>
      </c>
      <c r="O154" s="73" t="s">
        <v>19</v>
      </c>
      <c r="P154" s="81">
        <v>42274</v>
      </c>
      <c r="Q154" s="77"/>
    </row>
    <row r="155" spans="1:17" ht="45" x14ac:dyDescent="0.25">
      <c r="A155" s="79">
        <f>IF(zgłoszenia[[#This Row],[ID]]&gt;0,A154+1,"--")</f>
        <v>152</v>
      </c>
      <c r="B155" s="16" t="s">
        <v>46</v>
      </c>
      <c r="C155" s="80">
        <v>3842</v>
      </c>
      <c r="D155" s="15">
        <v>42065</v>
      </c>
      <c r="E155" s="54" t="s">
        <v>335</v>
      </c>
      <c r="F155" s="73" t="s">
        <v>17</v>
      </c>
      <c r="G155" s="73" t="s">
        <v>18</v>
      </c>
      <c r="H155" s="13" t="s">
        <v>336</v>
      </c>
      <c r="I155" s="65" t="s">
        <v>337</v>
      </c>
      <c r="J155" s="73">
        <v>163</v>
      </c>
      <c r="K155" s="75" t="str">
        <f>IF(zgłoszenia[[#This Row],[ID]]&gt;0,IF(zgłoszenia[[#This Row],[AB Nr
z eDOK]]&gt;0,CONCATENATE("AB.6743.",zgłoszenia[[#This Row],[AB Nr
z eDOK]],".",D$1,".",zgłoszenia[[#This Row],[ID]]),"brak rejestreacji eDOK"),"")</f>
        <v>AB.6743.163.2015.MS</v>
      </c>
      <c r="L155" s="73"/>
      <c r="M155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155" s="76">
        <v>42093</v>
      </c>
      <c r="O155" s="73" t="s">
        <v>19</v>
      </c>
      <c r="P155" s="81"/>
      <c r="Q155" s="77"/>
    </row>
    <row r="156" spans="1:17" ht="45" x14ac:dyDescent="0.25">
      <c r="A156" s="79">
        <f>IF(zgłoszenia[[#This Row],[ID]]&gt;0,A155+1,"--")</f>
        <v>153</v>
      </c>
      <c r="B156" s="16" t="s">
        <v>40</v>
      </c>
      <c r="C156" s="80">
        <v>3972</v>
      </c>
      <c r="D156" s="15">
        <v>42066</v>
      </c>
      <c r="E156" s="54" t="s">
        <v>329</v>
      </c>
      <c r="F156" s="73" t="s">
        <v>20</v>
      </c>
      <c r="G156" s="73" t="s">
        <v>29</v>
      </c>
      <c r="H156" s="13" t="s">
        <v>330</v>
      </c>
      <c r="I156" s="65" t="s">
        <v>331</v>
      </c>
      <c r="J156" s="73">
        <v>161</v>
      </c>
      <c r="K156" s="75" t="str">
        <f>IF(zgłoszenia[[#This Row],[ID]]&gt;0,IF(zgłoszenia[[#This Row],[AB Nr
z eDOK]]&gt;0,CONCATENATE("AB.6743.",zgłoszenia[[#This Row],[AB Nr
z eDOK]],".",D$1,".",zgłoszenia[[#This Row],[ID]]),"brak rejestreacji eDOK"),"")</f>
        <v>AB.6743.161.2015.AŁ</v>
      </c>
      <c r="L156" s="73"/>
      <c r="M156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156" s="76">
        <v>42110</v>
      </c>
      <c r="O156" s="73" t="s">
        <v>31</v>
      </c>
      <c r="P156" s="81">
        <v>42276</v>
      </c>
      <c r="Q156" s="77"/>
    </row>
    <row r="157" spans="1:17" ht="30" x14ac:dyDescent="0.25">
      <c r="A157" s="79">
        <f>IF(zgłoszenia[[#This Row],[ID]]&gt;0,A156+1,"--")</f>
        <v>154</v>
      </c>
      <c r="B157" s="16" t="s">
        <v>41</v>
      </c>
      <c r="C157" s="80">
        <v>3885</v>
      </c>
      <c r="D157" s="15">
        <v>42066</v>
      </c>
      <c r="E157" s="53" t="s">
        <v>139</v>
      </c>
      <c r="F157" s="73" t="s">
        <v>17</v>
      </c>
      <c r="G157" s="73" t="s">
        <v>26</v>
      </c>
      <c r="H157" s="50" t="s">
        <v>243</v>
      </c>
      <c r="I157" s="68" t="s">
        <v>334</v>
      </c>
      <c r="J157" s="73">
        <v>162</v>
      </c>
      <c r="K157" s="75" t="str">
        <f>IF(zgłoszenia[[#This Row],[ID]]&gt;0,IF(zgłoszenia[[#This Row],[AB Nr
z eDOK]]&gt;0,CONCATENATE("AB.6743.",zgłoszenia[[#This Row],[AB Nr
z eDOK]],".",D$1,".",zgłoszenia[[#This Row],[ID]]),"brak rejestreacji eDOK"),"")</f>
        <v>AB.6743.162.2015.EP</v>
      </c>
      <c r="L157" s="73"/>
      <c r="M157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57" s="76">
        <v>42104</v>
      </c>
      <c r="O157" s="73" t="s">
        <v>22</v>
      </c>
      <c r="P157" s="81"/>
      <c r="Q157" s="77"/>
    </row>
    <row r="158" spans="1:17" ht="45" x14ac:dyDescent="0.25">
      <c r="A158" s="79">
        <f>IF(zgłoszenia[[#This Row],[ID]]&gt;0,A157+1,"--")</f>
        <v>155</v>
      </c>
      <c r="B158" s="16" t="s">
        <v>12</v>
      </c>
      <c r="C158" s="80">
        <v>3985</v>
      </c>
      <c r="D158" s="15">
        <v>42066</v>
      </c>
      <c r="E158" s="53" t="s">
        <v>366</v>
      </c>
      <c r="F158" s="73" t="s">
        <v>17</v>
      </c>
      <c r="G158" s="73" t="s">
        <v>32</v>
      </c>
      <c r="H158" s="50" t="s">
        <v>367</v>
      </c>
      <c r="I158" s="68" t="s">
        <v>368</v>
      </c>
      <c r="J158" s="73">
        <v>189</v>
      </c>
      <c r="K158" s="75" t="str">
        <f>IF(zgłoszenia[[#This Row],[ID]]&gt;0,IF(zgłoszenia[[#This Row],[AB Nr
z eDOK]]&gt;0,CONCATENATE("AB.6743.",zgłoszenia[[#This Row],[AB Nr
z eDOK]],".",D$1,".",zgłoszenia[[#This Row],[ID]]),"brak rejestreacji eDOK"),"")</f>
        <v>AB.6743.189.2015.AA</v>
      </c>
      <c r="L158" s="73"/>
      <c r="M158" s="75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158" s="76">
        <v>42083</v>
      </c>
      <c r="O158" s="73" t="s">
        <v>19</v>
      </c>
      <c r="P158" s="81"/>
      <c r="Q158" s="77"/>
    </row>
    <row r="159" spans="1:17" ht="45" x14ac:dyDescent="0.25">
      <c r="A159" s="79">
        <f>IF(zgłoszenia[[#This Row],[ID]]&gt;0,A158+1,"--")</f>
        <v>156</v>
      </c>
      <c r="B159" s="16" t="s">
        <v>45</v>
      </c>
      <c r="C159" s="80">
        <v>4040</v>
      </c>
      <c r="D159" s="15">
        <v>42067</v>
      </c>
      <c r="E159" s="54" t="s">
        <v>338</v>
      </c>
      <c r="F159" s="13" t="s">
        <v>17</v>
      </c>
      <c r="G159" s="13" t="s">
        <v>33</v>
      </c>
      <c r="H159" s="13" t="s">
        <v>206</v>
      </c>
      <c r="I159" s="65" t="s">
        <v>339</v>
      </c>
      <c r="J159" s="13">
        <v>164</v>
      </c>
      <c r="K159" s="6" t="str">
        <f>IF(zgłoszenia[[#This Row],[ID]]&gt;0,IF(zgłoszenia[[#This Row],[AB Nr
z eDOK]]&gt;0,CONCATENATE("AB.6743.",zgłoszenia[[#This Row],[AB Nr
z eDOK]],".",D$1,".",zgłoszenia[[#This Row],[ID]]),"brak rejestreacji eDOK"),"")</f>
        <v>AB.6743.164.2015.IN</v>
      </c>
      <c r="L159" s="13"/>
      <c r="M15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159" s="12">
        <v>42095</v>
      </c>
      <c r="O159" s="13" t="s">
        <v>19</v>
      </c>
      <c r="P159" s="23"/>
      <c r="Q159" s="58"/>
    </row>
    <row r="160" spans="1:17" ht="45" x14ac:dyDescent="0.25">
      <c r="A160" s="79">
        <f>IF(zgłoszenia[[#This Row],[ID]]&gt;0,A159+1,"--")</f>
        <v>157</v>
      </c>
      <c r="B160" s="16" t="s">
        <v>41</v>
      </c>
      <c r="C160" s="80">
        <v>4070</v>
      </c>
      <c r="D160" s="15">
        <v>42067</v>
      </c>
      <c r="E160" s="53" t="s">
        <v>536</v>
      </c>
      <c r="F160" s="13" t="s">
        <v>17</v>
      </c>
      <c r="G160" s="13" t="s">
        <v>29</v>
      </c>
      <c r="H160" s="50" t="s">
        <v>128</v>
      </c>
      <c r="I160" s="68" t="s">
        <v>549</v>
      </c>
      <c r="J160" s="13">
        <v>172</v>
      </c>
      <c r="K160" s="6" t="str">
        <f>IF(zgłoszenia[[#This Row],[ID]]&gt;0,IF(zgłoszenia[[#This Row],[AB Nr
z eDOK]]&gt;0,CONCATENATE("AB.6743.",zgłoszenia[[#This Row],[AB Nr
z eDOK]],".",D$1,".",zgłoszenia[[#This Row],[ID]]),"brak rejestreacji eDOK"),"")</f>
        <v>AB.6743.172.2015.EP</v>
      </c>
      <c r="L160" s="13"/>
      <c r="M16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60" s="12">
        <v>42097</v>
      </c>
      <c r="O160" s="13" t="s">
        <v>19</v>
      </c>
      <c r="P160" s="23"/>
      <c r="Q160" s="58"/>
    </row>
    <row r="161" spans="1:17" ht="45" x14ac:dyDescent="0.25">
      <c r="A161" s="79">
        <f>IF(zgłoszenia[[#This Row],[ID]]&gt;0,A160+1,"--")</f>
        <v>158</v>
      </c>
      <c r="B161" s="16" t="s">
        <v>46</v>
      </c>
      <c r="C161" s="80">
        <v>4101</v>
      </c>
      <c r="D161" s="15">
        <v>42068</v>
      </c>
      <c r="E161" s="54" t="s">
        <v>340</v>
      </c>
      <c r="F161" s="13" t="s">
        <v>25</v>
      </c>
      <c r="G161" s="13" t="s">
        <v>18</v>
      </c>
      <c r="H161" s="13" t="s">
        <v>215</v>
      </c>
      <c r="I161" s="65" t="s">
        <v>216</v>
      </c>
      <c r="J161" s="13">
        <v>166</v>
      </c>
      <c r="K161" s="6" t="str">
        <f>IF(zgłoszenia[[#This Row],[ID]]&gt;0,IF(zgłoszenia[[#This Row],[AB Nr
z eDOK]]&gt;0,CONCATENATE("AB.6743.",zgłoszenia[[#This Row],[AB Nr
z eDOK]],".",D$1,".",zgłoszenia[[#This Row],[ID]]),"brak rejestreacji eDOK"),"")</f>
        <v>AB.6743.166.2015.MS</v>
      </c>
      <c r="L161" s="13"/>
      <c r="M16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161" s="12">
        <v>42093</v>
      </c>
      <c r="O161" s="13" t="s">
        <v>19</v>
      </c>
      <c r="P161" s="23"/>
      <c r="Q161" s="58"/>
    </row>
    <row r="162" spans="1:17" ht="45" x14ac:dyDescent="0.25">
      <c r="A162" s="79">
        <f>IF(zgłoszenia[[#This Row],[ID]]&gt;0,A161+1,"--")</f>
        <v>159</v>
      </c>
      <c r="B162" s="16" t="s">
        <v>41</v>
      </c>
      <c r="C162" s="80">
        <v>4111</v>
      </c>
      <c r="D162" s="15">
        <v>42068</v>
      </c>
      <c r="E162" s="53" t="s">
        <v>346</v>
      </c>
      <c r="F162" s="13" t="s">
        <v>20</v>
      </c>
      <c r="G162" s="13" t="s">
        <v>29</v>
      </c>
      <c r="H162" s="50" t="s">
        <v>83</v>
      </c>
      <c r="I162" s="68" t="s">
        <v>345</v>
      </c>
      <c r="J162" s="13">
        <v>175</v>
      </c>
      <c r="K162" s="6" t="str">
        <f>IF(zgłoszenia[[#This Row],[ID]]&gt;0,IF(zgłoszenia[[#This Row],[AB Nr
z eDOK]]&gt;0,CONCATENATE("AB.6743.",zgłoszenia[[#This Row],[AB Nr
z eDOK]],".",D$1,".",zgłoszenia[[#This Row],[ID]]),"brak rejestreacji eDOK"),"")</f>
        <v>AB.6743.175.2015.EP</v>
      </c>
      <c r="L162" s="13"/>
      <c r="M16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62" s="12">
        <v>42081</v>
      </c>
      <c r="O162" s="13" t="s">
        <v>19</v>
      </c>
      <c r="P162" s="23">
        <v>42164</v>
      </c>
      <c r="Q162" s="58"/>
    </row>
    <row r="163" spans="1:17" ht="45" x14ac:dyDescent="0.25">
      <c r="A163" s="79">
        <f>IF(zgłoszenia[[#This Row],[ID]]&gt;0,A162+1,"--")</f>
        <v>160</v>
      </c>
      <c r="B163" s="16" t="s">
        <v>41</v>
      </c>
      <c r="C163" s="80">
        <v>4113</v>
      </c>
      <c r="D163" s="15">
        <v>42068</v>
      </c>
      <c r="E163" s="53" t="s">
        <v>346</v>
      </c>
      <c r="F163" s="13" t="s">
        <v>20</v>
      </c>
      <c r="G163" s="13" t="s">
        <v>29</v>
      </c>
      <c r="H163" s="50" t="s">
        <v>83</v>
      </c>
      <c r="I163" s="68" t="s">
        <v>345</v>
      </c>
      <c r="J163" s="13">
        <v>176</v>
      </c>
      <c r="K163" s="6" t="str">
        <f>IF(zgłoszenia[[#This Row],[ID]]&gt;0,IF(zgłoszenia[[#This Row],[AB Nr
z eDOK]]&gt;0,CONCATENATE("AB.6743.",zgłoszenia[[#This Row],[AB Nr
z eDOK]],".",D$1,".",zgłoszenia[[#This Row],[ID]]),"brak rejestreacji eDOK"),"")</f>
        <v>AB.6743.176.2015.EP</v>
      </c>
      <c r="L163" s="13"/>
      <c r="M16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63" s="12">
        <v>42081</v>
      </c>
      <c r="O163" s="13" t="s">
        <v>19</v>
      </c>
      <c r="P163" s="23">
        <v>42253</v>
      </c>
      <c r="Q163" s="58"/>
    </row>
    <row r="164" spans="1:17" ht="30" x14ac:dyDescent="0.25">
      <c r="A164" s="79">
        <f>IF(zgłoszenia[[#This Row],[ID]]&gt;0,A163+1,"--")</f>
        <v>161</v>
      </c>
      <c r="B164" s="16" t="s">
        <v>41</v>
      </c>
      <c r="C164" s="80">
        <v>4132</v>
      </c>
      <c r="D164" s="15">
        <v>42068</v>
      </c>
      <c r="E164" s="53" t="s">
        <v>347</v>
      </c>
      <c r="F164" s="13" t="s">
        <v>20</v>
      </c>
      <c r="G164" s="13" t="s">
        <v>29</v>
      </c>
      <c r="H164" s="50" t="s">
        <v>29</v>
      </c>
      <c r="I164" s="68" t="s">
        <v>348</v>
      </c>
      <c r="J164" s="13">
        <v>174</v>
      </c>
      <c r="K164" s="6" t="str">
        <f>IF(zgłoszenia[[#This Row],[ID]]&gt;0,IF(zgłoszenia[[#This Row],[AB Nr
z eDOK]]&gt;0,CONCATENATE("AB.6743.",zgłoszenia[[#This Row],[AB Nr
z eDOK]],".",D$1,".",zgłoszenia[[#This Row],[ID]]),"brak rejestreacji eDOK"),"")</f>
        <v>AB.6743.174.2015.EP</v>
      </c>
      <c r="L164" s="13"/>
      <c r="M16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64" s="12">
        <v>42079</v>
      </c>
      <c r="O164" s="13" t="s">
        <v>22</v>
      </c>
      <c r="P164" s="23"/>
      <c r="Q164" s="58"/>
    </row>
    <row r="165" spans="1:17" ht="30" x14ac:dyDescent="0.25">
      <c r="A165" s="79">
        <f>IF(zgłoszenia[[#This Row],[ID]]&gt;0,A164+1,"--")</f>
        <v>162</v>
      </c>
      <c r="B165" s="16" t="s">
        <v>41</v>
      </c>
      <c r="C165" s="80">
        <v>4133</v>
      </c>
      <c r="D165" s="15">
        <v>42068</v>
      </c>
      <c r="E165" s="53" t="s">
        <v>347</v>
      </c>
      <c r="F165" s="13" t="s">
        <v>20</v>
      </c>
      <c r="G165" s="13" t="s">
        <v>29</v>
      </c>
      <c r="H165" s="50" t="s">
        <v>83</v>
      </c>
      <c r="I165" s="68" t="s">
        <v>349</v>
      </c>
      <c r="J165" s="13">
        <v>173</v>
      </c>
      <c r="K165" s="6" t="str">
        <f>IF(zgłoszenia[[#This Row],[ID]]&gt;0,IF(zgłoszenia[[#This Row],[AB Nr
z eDOK]]&gt;0,CONCATENATE("AB.6743.",zgłoszenia[[#This Row],[AB Nr
z eDOK]],".",D$1,".",zgłoszenia[[#This Row],[ID]]),"brak rejestreacji eDOK"),"")</f>
        <v>AB.6743.173.2015.EP</v>
      </c>
      <c r="L165" s="13"/>
      <c r="M16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65" s="12">
        <v>42106</v>
      </c>
      <c r="O165" s="13" t="s">
        <v>22</v>
      </c>
      <c r="P165" s="23"/>
      <c r="Q165" s="58"/>
    </row>
    <row r="166" spans="1:17" ht="60" x14ac:dyDescent="0.25">
      <c r="A166" s="79">
        <f>IF(zgłoszenia[[#This Row],[ID]]&gt;0,A165+1,"--")</f>
        <v>163</v>
      </c>
      <c r="B166" s="16" t="s">
        <v>13</v>
      </c>
      <c r="C166" s="80">
        <v>4154</v>
      </c>
      <c r="D166" s="15">
        <v>42069</v>
      </c>
      <c r="E166" s="53" t="s">
        <v>399</v>
      </c>
      <c r="F166" s="13" t="s">
        <v>23</v>
      </c>
      <c r="G166" s="13" t="s">
        <v>30</v>
      </c>
      <c r="H166" s="50" t="s">
        <v>400</v>
      </c>
      <c r="I166" s="68" t="s">
        <v>401</v>
      </c>
      <c r="J166" s="13">
        <v>167</v>
      </c>
      <c r="K166" s="6" t="str">
        <f>IF(zgłoszenia[[#This Row],[ID]]&gt;0,IF(zgłoszenia[[#This Row],[AB Nr
z eDOK]]&gt;0,CONCATENATE("AB.6743.",zgłoszenia[[#This Row],[AB Nr
z eDOK]],".",D$1,".",zgłoszenia[[#This Row],[ID]]),"brak rejestreacji eDOK"),"")</f>
        <v>AB.6743.167.2015.WŚ</v>
      </c>
      <c r="L166" s="13"/>
      <c r="M16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166" s="12">
        <v>42093</v>
      </c>
      <c r="O166" s="13" t="s">
        <v>19</v>
      </c>
      <c r="P166" s="23"/>
      <c r="Q166" s="58"/>
    </row>
    <row r="167" spans="1:17" ht="45" x14ac:dyDescent="0.25">
      <c r="A167" s="79">
        <f>IF(zgłoszenia[[#This Row],[ID]]&gt;0,A166+1,"--")</f>
        <v>164</v>
      </c>
      <c r="B167" s="16" t="s">
        <v>13</v>
      </c>
      <c r="C167" s="80">
        <v>4162</v>
      </c>
      <c r="D167" s="15">
        <v>42069</v>
      </c>
      <c r="E167" s="54" t="s">
        <v>92</v>
      </c>
      <c r="F167" s="13" t="s">
        <v>23</v>
      </c>
      <c r="G167" s="13" t="s">
        <v>30</v>
      </c>
      <c r="H167" s="50" t="s">
        <v>403</v>
      </c>
      <c r="I167" s="68" t="s">
        <v>404</v>
      </c>
      <c r="J167" s="13">
        <v>168</v>
      </c>
      <c r="K167" s="6" t="str">
        <f>IF(zgłoszenia[[#This Row],[ID]]&gt;0,IF(zgłoszenia[[#This Row],[AB Nr
z eDOK]]&gt;0,CONCATENATE("AB.6743.",zgłoszenia[[#This Row],[AB Nr
z eDOK]],".",D$1,".",zgłoszenia[[#This Row],[ID]]),"brak rejestreacji eDOK"),"")</f>
        <v>AB.6743.168.2015.WŚ</v>
      </c>
      <c r="L167" s="13"/>
      <c r="M16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167" s="12">
        <v>42093</v>
      </c>
      <c r="O167" s="13" t="s">
        <v>19</v>
      </c>
      <c r="P167" s="23"/>
      <c r="Q167" s="58"/>
    </row>
    <row r="168" spans="1:17" ht="45" x14ac:dyDescent="0.25">
      <c r="A168" s="79">
        <f>IF(zgłoszenia[[#This Row],[ID]]&gt;0,A167+1,"--")</f>
        <v>165</v>
      </c>
      <c r="B168" s="16" t="s">
        <v>45</v>
      </c>
      <c r="C168" s="80">
        <v>4213</v>
      </c>
      <c r="D168" s="15">
        <v>42069</v>
      </c>
      <c r="E168" s="54" t="s">
        <v>343</v>
      </c>
      <c r="F168" s="13" t="s">
        <v>17</v>
      </c>
      <c r="G168" s="13" t="s">
        <v>33</v>
      </c>
      <c r="H168" s="13" t="s">
        <v>33</v>
      </c>
      <c r="I168" s="65" t="s">
        <v>344</v>
      </c>
      <c r="J168" s="13">
        <v>169</v>
      </c>
      <c r="K168" s="6" t="str">
        <f>IF(zgłoszenia[[#This Row],[ID]]&gt;0,IF(zgłoszenia[[#This Row],[AB Nr
z eDOK]]&gt;0,CONCATENATE("AB.6743.",zgłoszenia[[#This Row],[AB Nr
z eDOK]],".",D$1,".",zgłoszenia[[#This Row],[ID]]),"brak rejestreacji eDOK"),"")</f>
        <v>AB.6743.169.2015.IN</v>
      </c>
      <c r="L168" s="13"/>
      <c r="M16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168" s="12">
        <v>42095</v>
      </c>
      <c r="O168" s="13" t="s">
        <v>19</v>
      </c>
      <c r="P168" s="23"/>
      <c r="Q168" s="58"/>
    </row>
    <row r="169" spans="1:17" ht="45" x14ac:dyDescent="0.25">
      <c r="A169" s="79">
        <f>IF(zgłoszenia[[#This Row],[ID]]&gt;0,A168+1,"--")</f>
        <v>166</v>
      </c>
      <c r="B169" s="16" t="s">
        <v>13</v>
      </c>
      <c r="C169" s="80">
        <v>4217</v>
      </c>
      <c r="D169" s="15">
        <v>42069</v>
      </c>
      <c r="E169" s="53" t="s">
        <v>398</v>
      </c>
      <c r="F169" s="13" t="s">
        <v>17</v>
      </c>
      <c r="G169" s="50" t="s">
        <v>29</v>
      </c>
      <c r="H169" s="50" t="s">
        <v>29</v>
      </c>
      <c r="I169" s="68" t="s">
        <v>99</v>
      </c>
      <c r="J169" s="13">
        <v>170</v>
      </c>
      <c r="K169" s="6" t="str">
        <f>IF(zgłoszenia[[#This Row],[ID]]&gt;0,IF(zgłoszenia[[#This Row],[AB Nr
z eDOK]]&gt;0,CONCATENATE("AB.6743.",zgłoszenia[[#This Row],[AB Nr
z eDOK]],".",D$1,".",zgłoszenia[[#This Row],[ID]]),"brak rejestreacji eDOK"),"")</f>
        <v>AB.6743.170.2015.WŚ</v>
      </c>
      <c r="L169" s="13"/>
      <c r="M16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169" s="12">
        <v>42097</v>
      </c>
      <c r="O169" s="13" t="s">
        <v>19</v>
      </c>
      <c r="P169" s="23"/>
      <c r="Q169" s="58"/>
    </row>
    <row r="170" spans="1:17" ht="45" x14ac:dyDescent="0.25">
      <c r="A170" s="79">
        <f>IF(zgłoszenia[[#This Row],[ID]]&gt;0,A169+1,"--")</f>
        <v>167</v>
      </c>
      <c r="B170" s="16" t="s">
        <v>40</v>
      </c>
      <c r="C170" s="80">
        <v>4220</v>
      </c>
      <c r="D170" s="15">
        <v>42069</v>
      </c>
      <c r="E170" s="54" t="s">
        <v>393</v>
      </c>
      <c r="F170" s="13" t="s">
        <v>17</v>
      </c>
      <c r="G170" s="13" t="s">
        <v>29</v>
      </c>
      <c r="H170" s="13" t="s">
        <v>29</v>
      </c>
      <c r="I170" s="65" t="s">
        <v>394</v>
      </c>
      <c r="J170" s="13">
        <v>178</v>
      </c>
      <c r="K170" s="6" t="str">
        <f>IF(zgłoszenia[[#This Row],[ID]]&gt;0,IF(zgłoszenia[[#This Row],[AB Nr
z eDOK]]&gt;0,CONCATENATE("AB.6743.",zgłoszenia[[#This Row],[AB Nr
z eDOK]],".",D$1,".",zgłoszenia[[#This Row],[ID]]),"brak rejestreacji eDOK"),"")</f>
        <v>AB.6743.178.2015.AŁ</v>
      </c>
      <c r="L170" s="13"/>
      <c r="M17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170" s="12">
        <v>42095</v>
      </c>
      <c r="O170" s="13" t="s">
        <v>19</v>
      </c>
      <c r="P170" s="23"/>
      <c r="Q170" s="58"/>
    </row>
    <row r="171" spans="1:17" ht="30" x14ac:dyDescent="0.25">
      <c r="A171" s="79">
        <f>IF(zgłoszenia[[#This Row],[ID]]&gt;0,A170+1,"--")</f>
        <v>168</v>
      </c>
      <c r="B171" s="16" t="s">
        <v>40</v>
      </c>
      <c r="C171" s="80">
        <v>4225</v>
      </c>
      <c r="D171" s="15">
        <v>42069</v>
      </c>
      <c r="E171" s="54" t="s">
        <v>386</v>
      </c>
      <c r="F171" s="13" t="s">
        <v>23</v>
      </c>
      <c r="G171" s="13" t="s">
        <v>33</v>
      </c>
      <c r="H171" s="13" t="s">
        <v>33</v>
      </c>
      <c r="I171" s="65" t="s">
        <v>387</v>
      </c>
      <c r="J171" s="13">
        <v>179</v>
      </c>
      <c r="K171" s="6" t="str">
        <f>IF(zgłoszenia[[#This Row],[ID]]&gt;0,IF(zgłoszenia[[#This Row],[AB Nr
z eDOK]]&gt;0,CONCATENATE("AB.6743.",zgłoszenia[[#This Row],[AB Nr
z eDOK]],".",D$1,".",zgłoszenia[[#This Row],[ID]]),"brak rejestreacji eDOK"),"")</f>
        <v>AB.6743.179.2015.AŁ</v>
      </c>
      <c r="L171" s="13"/>
      <c r="M17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171" s="12">
        <v>42111</v>
      </c>
      <c r="O171" s="13" t="s">
        <v>22</v>
      </c>
      <c r="P171" s="23"/>
      <c r="Q171" s="58"/>
    </row>
    <row r="172" spans="1:17" ht="45" x14ac:dyDescent="0.25">
      <c r="A172" s="79">
        <f>IF(zgłoszenia[[#This Row],[ID]]&gt;0,A171+1,"--")</f>
        <v>169</v>
      </c>
      <c r="B172" s="16" t="s">
        <v>40</v>
      </c>
      <c r="C172" s="80">
        <v>4232</v>
      </c>
      <c r="D172" s="15">
        <v>42069</v>
      </c>
      <c r="E172" s="54" t="s">
        <v>390</v>
      </c>
      <c r="F172" s="13" t="s">
        <v>23</v>
      </c>
      <c r="G172" s="13" t="s">
        <v>33</v>
      </c>
      <c r="H172" s="13" t="s">
        <v>391</v>
      </c>
      <c r="I172" s="65" t="s">
        <v>392</v>
      </c>
      <c r="J172" s="13">
        <v>180</v>
      </c>
      <c r="K172" s="6" t="str">
        <f>IF(zgłoszenia[[#This Row],[ID]]&gt;0,IF(zgłoszenia[[#This Row],[AB Nr
z eDOK]]&gt;0,CONCATENATE("AB.6743.",zgłoszenia[[#This Row],[AB Nr
z eDOK]],".",D$1,".",zgłoszenia[[#This Row],[ID]]),"brak rejestreacji eDOK"),"")</f>
        <v>AB.6743.180.2015.AŁ</v>
      </c>
      <c r="L172" s="13"/>
      <c r="M17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172" s="12">
        <v>42095</v>
      </c>
      <c r="O172" s="13" t="s">
        <v>19</v>
      </c>
      <c r="P172" s="23"/>
      <c r="Q172" s="58"/>
    </row>
    <row r="173" spans="1:17" ht="45" x14ac:dyDescent="0.25">
      <c r="A173" s="79">
        <f>IF(zgłoszenia[[#This Row],[ID]]&gt;0,A172+1,"--")</f>
        <v>170</v>
      </c>
      <c r="B173" s="16" t="s">
        <v>46</v>
      </c>
      <c r="C173" s="80">
        <v>4237</v>
      </c>
      <c r="D173" s="15">
        <v>42069</v>
      </c>
      <c r="E173" s="54" t="s">
        <v>358</v>
      </c>
      <c r="F173" s="13" t="s">
        <v>17</v>
      </c>
      <c r="G173" s="13" t="s">
        <v>18</v>
      </c>
      <c r="H173" s="13" t="s">
        <v>18</v>
      </c>
      <c r="I173" s="65" t="s">
        <v>359</v>
      </c>
      <c r="J173" s="13">
        <v>186</v>
      </c>
      <c r="K173" s="6" t="str">
        <f>IF(zgłoszenia[[#This Row],[ID]]&gt;0,IF(zgłoszenia[[#This Row],[AB Nr
z eDOK]]&gt;0,CONCATENATE("AB.6743.",zgłoszenia[[#This Row],[AB Nr
z eDOK]],".",D$1,".",zgłoszenia[[#This Row],[ID]]),"brak rejestreacji eDOK"),"")</f>
        <v>AB.6743.186.2015.MS</v>
      </c>
      <c r="L173" s="13"/>
      <c r="M17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173" s="12">
        <v>42095</v>
      </c>
      <c r="O173" s="13" t="s">
        <v>19</v>
      </c>
      <c r="P173" s="23"/>
      <c r="Q173" s="58"/>
    </row>
    <row r="174" spans="1:17" ht="60" x14ac:dyDescent="0.25">
      <c r="A174" s="79">
        <f>IF(zgłoszenia[[#This Row],[ID]]&gt;0,A173+1,"--")</f>
        <v>171</v>
      </c>
      <c r="B174" s="16" t="s">
        <v>37</v>
      </c>
      <c r="C174" s="80">
        <v>4241</v>
      </c>
      <c r="D174" s="15">
        <v>42069</v>
      </c>
      <c r="E174" s="54" t="s">
        <v>341</v>
      </c>
      <c r="F174" s="13" t="s">
        <v>23</v>
      </c>
      <c r="G174" s="13" t="s">
        <v>29</v>
      </c>
      <c r="H174" s="13" t="s">
        <v>83</v>
      </c>
      <c r="I174" s="65" t="s">
        <v>342</v>
      </c>
      <c r="J174" s="13">
        <v>171</v>
      </c>
      <c r="K174" s="6" t="str">
        <f>IF(zgłoszenia[[#This Row],[ID]]&gt;0,IF(zgłoszenia[[#This Row],[AB Nr
z eDOK]]&gt;0,CONCATENATE("AB.6743.",zgłoszenia[[#This Row],[AB Nr
z eDOK]],".",D$1,".",zgłoszenia[[#This Row],[ID]]),"brak rejestreacji eDOK"),"")</f>
        <v>AB.6743.171.2015.KŻ</v>
      </c>
      <c r="L174" s="13"/>
      <c r="M17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174" s="12">
        <v>42101</v>
      </c>
      <c r="O174" s="13" t="s">
        <v>19</v>
      </c>
      <c r="P174" s="23"/>
      <c r="Q174" s="58"/>
    </row>
    <row r="175" spans="1:17" ht="45" x14ac:dyDescent="0.25">
      <c r="A175" s="79">
        <f>IF(zgłoszenia[[#This Row],[ID]]&gt;0,A174+1,"--")</f>
        <v>172</v>
      </c>
      <c r="B175" s="16" t="s">
        <v>47</v>
      </c>
      <c r="C175" s="80">
        <v>4269</v>
      </c>
      <c r="D175" s="15">
        <v>42072</v>
      </c>
      <c r="E175" s="54" t="s">
        <v>354</v>
      </c>
      <c r="F175" s="13" t="s">
        <v>17</v>
      </c>
      <c r="G175" s="13" t="s">
        <v>21</v>
      </c>
      <c r="H175" s="13" t="s">
        <v>103</v>
      </c>
      <c r="I175" s="65" t="s">
        <v>355</v>
      </c>
      <c r="J175" s="13">
        <v>182</v>
      </c>
      <c r="K175" s="6" t="str">
        <f>IF(zgłoszenia[[#This Row],[ID]]&gt;0,IF(zgłoszenia[[#This Row],[AB Nr
z eDOK]]&gt;0,CONCATENATE("AB.6743.",zgłoszenia[[#This Row],[AB Nr
z eDOK]],".",D$1,".",zgłoszenia[[#This Row],[ID]]),"brak rejestreacji eDOK"),"")</f>
        <v>AB.6743.182.2015.ŁD</v>
      </c>
      <c r="L175" s="13"/>
      <c r="M17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175" s="12">
        <v>42097</v>
      </c>
      <c r="O175" s="13" t="s">
        <v>19</v>
      </c>
      <c r="P175" s="23"/>
      <c r="Q175" s="58"/>
    </row>
    <row r="176" spans="1:17" ht="45" x14ac:dyDescent="0.25">
      <c r="A176" s="79">
        <f>IF(zgłoszenia[[#This Row],[ID]]&gt;0,A175+1,"--")</f>
        <v>173</v>
      </c>
      <c r="B176" s="16" t="s">
        <v>12</v>
      </c>
      <c r="C176" s="80">
        <v>4284</v>
      </c>
      <c r="D176" s="15">
        <v>42072</v>
      </c>
      <c r="E176" s="53" t="s">
        <v>369</v>
      </c>
      <c r="F176" s="13" t="s">
        <v>28</v>
      </c>
      <c r="G176" s="13" t="s">
        <v>18</v>
      </c>
      <c r="H176" s="50" t="s">
        <v>173</v>
      </c>
      <c r="I176" s="68" t="s">
        <v>370</v>
      </c>
      <c r="J176" s="13">
        <v>190</v>
      </c>
      <c r="K176" s="6" t="str">
        <f>IF(zgłoszenia[[#This Row],[ID]]&gt;0,IF(zgłoszenia[[#This Row],[AB Nr
z eDOK]]&gt;0,CONCATENATE("AB.6743.",zgłoszenia[[#This Row],[AB Nr
z eDOK]],".",D$1,".",zgłoszenia[[#This Row],[ID]]),"brak rejestreacji eDOK"),"")</f>
        <v>AB.6743.190.2015.AA</v>
      </c>
      <c r="L176" s="13"/>
      <c r="M17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176" s="12">
        <v>42121</v>
      </c>
      <c r="O176" s="13" t="s">
        <v>22</v>
      </c>
      <c r="P176" s="23"/>
      <c r="Q176" s="58"/>
    </row>
    <row r="177" spans="1:17" ht="30" x14ac:dyDescent="0.25">
      <c r="A177" s="79">
        <f>IF(zgłoszenia[[#This Row],[ID]]&gt;0,A176+1,"--")</f>
        <v>174</v>
      </c>
      <c r="B177" s="16" t="s">
        <v>47</v>
      </c>
      <c r="C177" s="80">
        <v>4307</v>
      </c>
      <c r="D177" s="15">
        <v>42072</v>
      </c>
      <c r="E177" s="54" t="s">
        <v>352</v>
      </c>
      <c r="F177" s="13" t="s">
        <v>17</v>
      </c>
      <c r="G177" s="13" t="s">
        <v>32</v>
      </c>
      <c r="H177" s="13" t="s">
        <v>151</v>
      </c>
      <c r="I177" s="65" t="s">
        <v>353</v>
      </c>
      <c r="J177" s="13">
        <v>183</v>
      </c>
      <c r="K177" s="6" t="str">
        <f>IF(zgłoszenia[[#This Row],[ID]]&gt;0,IF(zgłoszenia[[#This Row],[AB Nr
z eDOK]]&gt;0,CONCATENATE("AB.6743.",zgłoszenia[[#This Row],[AB Nr
z eDOK]],".",D$1,".",zgłoszenia[[#This Row],[ID]]),"brak rejestreacji eDOK"),"")</f>
        <v>AB.6743.183.2015.ŁD</v>
      </c>
      <c r="L177" s="13"/>
      <c r="M17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177" s="12">
        <v>42085</v>
      </c>
      <c r="O177" s="13" t="s">
        <v>31</v>
      </c>
      <c r="P177" s="23"/>
      <c r="Q177" s="58"/>
    </row>
    <row r="178" spans="1:17" ht="45" x14ac:dyDescent="0.25">
      <c r="A178" s="79">
        <f>IF(zgłoszenia[[#This Row],[ID]]&gt;0,A177+1,"--")</f>
        <v>175</v>
      </c>
      <c r="B178" s="16" t="s">
        <v>41</v>
      </c>
      <c r="C178" s="80">
        <v>4314</v>
      </c>
      <c r="D178" s="15">
        <v>42072</v>
      </c>
      <c r="E178" s="53" t="s">
        <v>356</v>
      </c>
      <c r="F178" s="13" t="s">
        <v>23</v>
      </c>
      <c r="G178" s="13" t="s">
        <v>29</v>
      </c>
      <c r="H178" s="50" t="s">
        <v>29</v>
      </c>
      <c r="I178" s="68" t="s">
        <v>357</v>
      </c>
      <c r="J178" s="13">
        <v>177</v>
      </c>
      <c r="K178" s="6" t="str">
        <f>IF(zgłoszenia[[#This Row],[ID]]&gt;0,IF(zgłoszenia[[#This Row],[AB Nr
z eDOK]]&gt;0,CONCATENATE("AB.6743.",zgłoszenia[[#This Row],[AB Nr
z eDOK]],".",D$1,".",zgłoszenia[[#This Row],[ID]]),"brak rejestreacji eDOK"),"")</f>
        <v>AB.6743.177.2015.EP</v>
      </c>
      <c r="L178" s="13"/>
      <c r="M17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78" s="12">
        <v>42083</v>
      </c>
      <c r="O178" s="13" t="s">
        <v>19</v>
      </c>
      <c r="P178" s="23"/>
      <c r="Q178" s="58"/>
    </row>
    <row r="179" spans="1:17" ht="45" x14ac:dyDescent="0.25">
      <c r="A179" s="79">
        <f>IF(zgłoszenia[[#This Row],[ID]]&gt;0,A178+1,"--")</f>
        <v>176</v>
      </c>
      <c r="B179" s="16" t="s">
        <v>45</v>
      </c>
      <c r="C179" s="80">
        <v>4317</v>
      </c>
      <c r="D179" s="15">
        <v>42072</v>
      </c>
      <c r="E179" s="54" t="s">
        <v>525</v>
      </c>
      <c r="F179" s="13" t="s">
        <v>17</v>
      </c>
      <c r="G179" s="13" t="s">
        <v>33</v>
      </c>
      <c r="H179" s="13" t="s">
        <v>74</v>
      </c>
      <c r="I179" s="65" t="s">
        <v>351</v>
      </c>
      <c r="J179" s="13">
        <v>181</v>
      </c>
      <c r="K179" s="6" t="str">
        <f>IF(zgłoszenia[[#This Row],[ID]]&gt;0,IF(zgłoszenia[[#This Row],[AB Nr
z eDOK]]&gt;0,CONCATENATE("AB.6743.",zgłoszenia[[#This Row],[AB Nr
z eDOK]],".",D$1,".",zgłoszenia[[#This Row],[ID]]),"brak rejestreacji eDOK"),"")</f>
        <v>AB.6743.181.2015.IN</v>
      </c>
      <c r="L179" s="13"/>
      <c r="M17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179" s="12">
        <v>42101</v>
      </c>
      <c r="O179" s="13" t="s">
        <v>19</v>
      </c>
      <c r="P179" s="23"/>
      <c r="Q179" s="58"/>
    </row>
    <row r="180" spans="1:17" ht="45" x14ac:dyDescent="0.25">
      <c r="A180" s="79">
        <f>IF(zgłoszenia[[#This Row],[ID]]&gt;0,A179+1,"--")</f>
        <v>177</v>
      </c>
      <c r="B180" s="16" t="s">
        <v>47</v>
      </c>
      <c r="C180" s="80">
        <v>4358</v>
      </c>
      <c r="D180" s="15">
        <v>42073</v>
      </c>
      <c r="E180" s="54" t="s">
        <v>79</v>
      </c>
      <c r="F180" s="13" t="s">
        <v>17</v>
      </c>
      <c r="G180" s="13" t="s">
        <v>21</v>
      </c>
      <c r="H180" s="13" t="s">
        <v>371</v>
      </c>
      <c r="I180" s="65" t="s">
        <v>372</v>
      </c>
      <c r="J180" s="13">
        <v>191</v>
      </c>
      <c r="K180" s="6" t="str">
        <f>IF(zgłoszenia[[#This Row],[ID]]&gt;0,IF(zgłoszenia[[#This Row],[AB Nr
z eDOK]]&gt;0,CONCATENATE("AB.6743.",zgłoszenia[[#This Row],[AB Nr
z eDOK]],".",D$1,".",zgłoszenia[[#This Row],[ID]]),"brak rejestreacji eDOK"),"")</f>
        <v>AB.6743.191.2015.ŁD</v>
      </c>
      <c r="L180" s="13"/>
      <c r="M18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180" s="12">
        <v>42075</v>
      </c>
      <c r="O180" s="13" t="s">
        <v>19</v>
      </c>
      <c r="P180" s="23"/>
      <c r="Q180" s="58"/>
    </row>
    <row r="181" spans="1:17" ht="45" x14ac:dyDescent="0.25">
      <c r="A181" s="79">
        <f>IF(zgłoszenia[[#This Row],[ID]]&gt;0,A180+1,"--")</f>
        <v>178</v>
      </c>
      <c r="B181" s="16" t="s">
        <v>47</v>
      </c>
      <c r="C181" s="80">
        <v>4360</v>
      </c>
      <c r="D181" s="15">
        <v>42073</v>
      </c>
      <c r="E181" s="54" t="s">
        <v>73</v>
      </c>
      <c r="F181" s="13" t="s">
        <v>17</v>
      </c>
      <c r="G181" s="13" t="s">
        <v>21</v>
      </c>
      <c r="H181" s="13" t="s">
        <v>103</v>
      </c>
      <c r="I181" s="65" t="s">
        <v>373</v>
      </c>
      <c r="J181" s="13">
        <v>192</v>
      </c>
      <c r="K181" s="6" t="str">
        <f>IF(zgłoszenia[[#This Row],[ID]]&gt;0,IF(zgłoszenia[[#This Row],[AB Nr
z eDOK]]&gt;0,CONCATENATE("AB.6743.",zgłoszenia[[#This Row],[AB Nr
z eDOK]],".",D$1,".",zgłoszenia[[#This Row],[ID]]),"brak rejestreacji eDOK"),"")</f>
        <v>AB.6743.192.2015.ŁD</v>
      </c>
      <c r="L181" s="13"/>
      <c r="M18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181" s="12">
        <v>42075</v>
      </c>
      <c r="O181" s="13" t="s">
        <v>19</v>
      </c>
      <c r="P181" s="23"/>
      <c r="Q181" s="58"/>
    </row>
    <row r="182" spans="1:17" ht="45" x14ac:dyDescent="0.25">
      <c r="A182" s="79">
        <f>IF(zgłoszenia[[#This Row],[ID]]&gt;0,A181+1,"--")</f>
        <v>179</v>
      </c>
      <c r="B182" s="16" t="s">
        <v>41</v>
      </c>
      <c r="C182" s="80">
        <v>4370</v>
      </c>
      <c r="D182" s="15">
        <v>42073</v>
      </c>
      <c r="E182" s="53" t="s">
        <v>361</v>
      </c>
      <c r="F182" s="13" t="s">
        <v>17</v>
      </c>
      <c r="G182" s="13" t="s">
        <v>33</v>
      </c>
      <c r="H182" s="50" t="s">
        <v>206</v>
      </c>
      <c r="I182" s="68" t="s">
        <v>362</v>
      </c>
      <c r="J182" s="13">
        <v>184</v>
      </c>
      <c r="K182" s="6" t="str">
        <f>IF(zgłoszenia[[#This Row],[ID]]&gt;0,IF(zgłoszenia[[#This Row],[AB Nr
z eDOK]]&gt;0,CONCATENATE("AB.6743.",zgłoszenia[[#This Row],[AB Nr
z eDOK]],".",D$1,".",zgłoszenia[[#This Row],[ID]]),"brak rejestreacji eDOK"),"")</f>
        <v>AB.6743.184.2015.EP</v>
      </c>
      <c r="L182" s="13"/>
      <c r="M18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82" s="12">
        <v>42094</v>
      </c>
      <c r="O182" s="13" t="s">
        <v>19</v>
      </c>
      <c r="P182" s="23"/>
      <c r="Q182" s="58"/>
    </row>
    <row r="183" spans="1:17" ht="30" x14ac:dyDescent="0.25">
      <c r="A183" s="79">
        <f>IF(zgłoszenia[[#This Row],[ID]]&gt;0,A182+1,"--")</f>
        <v>180</v>
      </c>
      <c r="B183" s="16" t="s">
        <v>41</v>
      </c>
      <c r="C183" s="80">
        <v>4372</v>
      </c>
      <c r="D183" s="15">
        <v>42073</v>
      </c>
      <c r="E183" s="53" t="s">
        <v>363</v>
      </c>
      <c r="F183" s="13" t="s">
        <v>17</v>
      </c>
      <c r="G183" s="13" t="s">
        <v>29</v>
      </c>
      <c r="H183" s="50" t="s">
        <v>83</v>
      </c>
      <c r="I183" s="68" t="s">
        <v>364</v>
      </c>
      <c r="J183" s="13">
        <v>185</v>
      </c>
      <c r="K183" s="6" t="str">
        <f>IF(zgłoszenia[[#This Row],[ID]]&gt;0,IF(zgłoszenia[[#This Row],[AB Nr
z eDOK]]&gt;0,CONCATENATE("AB.6743.",zgłoszenia[[#This Row],[AB Nr
z eDOK]],".",D$1,".",zgłoszenia[[#This Row],[ID]]),"brak rejestreacji eDOK"),"")</f>
        <v>AB.6743.185.2015.EP</v>
      </c>
      <c r="L183" s="13"/>
      <c r="M18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83" s="12">
        <v>42086</v>
      </c>
      <c r="O183" s="13" t="s">
        <v>31</v>
      </c>
      <c r="P183" s="23"/>
      <c r="Q183" s="58"/>
    </row>
    <row r="184" spans="1:17" ht="45" x14ac:dyDescent="0.25">
      <c r="A184" s="79">
        <f>IF(zgłoszenia[[#This Row],[ID]]&gt;0,A183+1,"--")</f>
        <v>181</v>
      </c>
      <c r="B184" s="16" t="s">
        <v>40</v>
      </c>
      <c r="C184" s="80">
        <v>4447</v>
      </c>
      <c r="D184" s="15">
        <v>42074</v>
      </c>
      <c r="E184" s="54" t="s">
        <v>384</v>
      </c>
      <c r="F184" s="13" t="s">
        <v>20</v>
      </c>
      <c r="G184" s="13" t="s">
        <v>29</v>
      </c>
      <c r="H184" s="13" t="s">
        <v>388</v>
      </c>
      <c r="I184" s="65" t="s">
        <v>389</v>
      </c>
      <c r="J184" s="13">
        <v>187</v>
      </c>
      <c r="K184" s="6" t="str">
        <f>IF(zgłoszenia[[#This Row],[ID]]&gt;0,IF(zgłoszenia[[#This Row],[AB Nr
z eDOK]]&gt;0,CONCATENATE("AB.6743.",zgłoszenia[[#This Row],[AB Nr
z eDOK]],".",D$1,".",zgłoszenia[[#This Row],[ID]]),"brak rejestreacji eDOK"),"")</f>
        <v>AB.6743.187.2015.AŁ</v>
      </c>
      <c r="L184" s="13"/>
      <c r="M18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184" s="12">
        <v>42103</v>
      </c>
      <c r="O184" s="13" t="s">
        <v>19</v>
      </c>
      <c r="P184" s="23">
        <v>42262</v>
      </c>
      <c r="Q184" s="58"/>
    </row>
    <row r="185" spans="1:17" ht="45" x14ac:dyDescent="0.25">
      <c r="A185" s="79">
        <f>IF(zgłoszenia[[#This Row],[ID]]&gt;0,A184+1,"--")</f>
        <v>182</v>
      </c>
      <c r="B185" s="16" t="s">
        <v>41</v>
      </c>
      <c r="C185" s="80">
        <v>4463</v>
      </c>
      <c r="D185" s="15">
        <v>42074</v>
      </c>
      <c r="E185" s="53" t="s">
        <v>92</v>
      </c>
      <c r="F185" s="13" t="s">
        <v>23</v>
      </c>
      <c r="G185" s="13" t="s">
        <v>18</v>
      </c>
      <c r="H185" s="50" t="s">
        <v>173</v>
      </c>
      <c r="I185" s="68" t="s">
        <v>365</v>
      </c>
      <c r="J185" s="13">
        <v>188</v>
      </c>
      <c r="K185" s="6" t="str">
        <f>IF(zgłoszenia[[#This Row],[ID]]&gt;0,IF(zgłoszenia[[#This Row],[AB Nr
z eDOK]]&gt;0,CONCATENATE("AB.6743.",zgłoszenia[[#This Row],[AB Nr
z eDOK]],".",D$1,".",zgłoszenia[[#This Row],[ID]]),"brak rejestreacji eDOK"),"")</f>
        <v>AB.6743.188.2015.EP</v>
      </c>
      <c r="L185" s="13"/>
      <c r="M18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85" s="12">
        <v>42089</v>
      </c>
      <c r="O185" s="13" t="s">
        <v>19</v>
      </c>
      <c r="P185" s="23"/>
      <c r="Q185" s="58"/>
    </row>
    <row r="186" spans="1:17" ht="45" x14ac:dyDescent="0.25">
      <c r="A186" s="79">
        <f>IF(zgłoszenia[[#This Row],[ID]]&gt;0,A185+1,"--")</f>
        <v>183</v>
      </c>
      <c r="B186" s="16" t="s">
        <v>45</v>
      </c>
      <c r="C186" s="80">
        <v>4464</v>
      </c>
      <c r="D186" s="15">
        <v>42074</v>
      </c>
      <c r="E186" s="54" t="s">
        <v>79</v>
      </c>
      <c r="F186" s="13" t="s">
        <v>17</v>
      </c>
      <c r="G186" s="13" t="s">
        <v>33</v>
      </c>
      <c r="H186" s="13" t="s">
        <v>33</v>
      </c>
      <c r="I186" s="65" t="s">
        <v>413</v>
      </c>
      <c r="J186" s="13">
        <v>204</v>
      </c>
      <c r="K186" s="6" t="str">
        <f>IF(zgłoszenia[[#This Row],[ID]]&gt;0,IF(zgłoszenia[[#This Row],[AB Nr
z eDOK]]&gt;0,CONCATENATE("AB.6743.",zgłoszenia[[#This Row],[AB Nr
z eDOK]],".",D$1,".",zgłoszenia[[#This Row],[ID]]),"brak rejestreacji eDOK"),"")</f>
        <v>AB.6743.204.2015.IN</v>
      </c>
      <c r="L186" s="13"/>
      <c r="M18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186" s="12">
        <v>42108</v>
      </c>
      <c r="O186" s="13" t="s">
        <v>19</v>
      </c>
      <c r="P186" s="23"/>
      <c r="Q186" s="58"/>
    </row>
    <row r="187" spans="1:17" ht="45" x14ac:dyDescent="0.25">
      <c r="A187" s="79">
        <f>IF(zgłoszenia[[#This Row],[ID]]&gt;0,A186+1,"--")</f>
        <v>184</v>
      </c>
      <c r="B187" s="16" t="s">
        <v>13</v>
      </c>
      <c r="C187" s="80">
        <v>4548</v>
      </c>
      <c r="D187" s="15">
        <v>42075</v>
      </c>
      <c r="E187" s="53" t="s">
        <v>395</v>
      </c>
      <c r="F187" s="13" t="s">
        <v>17</v>
      </c>
      <c r="G187" s="13" t="s">
        <v>24</v>
      </c>
      <c r="H187" s="50" t="s">
        <v>396</v>
      </c>
      <c r="I187" s="68" t="s">
        <v>397</v>
      </c>
      <c r="J187" s="50" t="s">
        <v>397</v>
      </c>
      <c r="K187" s="6" t="str">
        <f>IF(zgłoszenia[[#This Row],[ID]]&gt;0,IF(zgłoszenia[[#This Row],[AB Nr
z eDOK]]&gt;0,CONCATENATE("AB.6743.",zgłoszenia[[#This Row],[AB Nr
z eDOK]],".",D$1,".",zgłoszenia[[#This Row],[ID]]),"brak rejestreacji eDOK"),"")</f>
        <v>AB.6743.332/3.2015.WŚ</v>
      </c>
      <c r="L187" s="50"/>
      <c r="M18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187" s="12">
        <v>42104</v>
      </c>
      <c r="O187" s="13" t="s">
        <v>19</v>
      </c>
      <c r="P187" s="23"/>
      <c r="Q187" s="58"/>
    </row>
    <row r="188" spans="1:17" ht="45" x14ac:dyDescent="0.25">
      <c r="A188" s="79">
        <f>IF(zgłoszenia[[#This Row],[ID]]&gt;0,A187+1,"--")</f>
        <v>185</v>
      </c>
      <c r="B188" s="16" t="s">
        <v>36</v>
      </c>
      <c r="C188" s="80">
        <v>4534</v>
      </c>
      <c r="D188" s="15">
        <v>42075</v>
      </c>
      <c r="E188" s="53" t="s">
        <v>379</v>
      </c>
      <c r="F188" s="13" t="s">
        <v>23</v>
      </c>
      <c r="G188" s="13" t="s">
        <v>26</v>
      </c>
      <c r="H188" s="50" t="s">
        <v>380</v>
      </c>
      <c r="I188" s="68" t="s">
        <v>381</v>
      </c>
      <c r="J188" s="13">
        <v>197</v>
      </c>
      <c r="K188" s="6" t="str">
        <f>IF(zgłoszenia[[#This Row],[ID]]&gt;0,IF(zgłoszenia[[#This Row],[AB Nr
z eDOK]]&gt;0,CONCATENATE("AB.6743.",zgłoszenia[[#This Row],[AB Nr
z eDOK]],".",D$1,".",zgłoszenia[[#This Row],[ID]]),"brak rejestreacji eDOK"),"")</f>
        <v>AB.6743.197.2015.AS</v>
      </c>
      <c r="L188" s="13"/>
      <c r="M18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188" s="12">
        <v>42104</v>
      </c>
      <c r="O188" s="13" t="s">
        <v>19</v>
      </c>
      <c r="P188" s="23"/>
      <c r="Q188" s="58"/>
    </row>
    <row r="189" spans="1:17" ht="45" x14ac:dyDescent="0.25">
      <c r="A189" s="79">
        <f>IF(zgłoszenia[[#This Row],[ID]]&gt;0,A188+1,"--")</f>
        <v>186</v>
      </c>
      <c r="B189" s="16" t="s">
        <v>41</v>
      </c>
      <c r="C189" s="80">
        <v>4547</v>
      </c>
      <c r="D189" s="15">
        <v>42075</v>
      </c>
      <c r="E189" s="53" t="s">
        <v>421</v>
      </c>
      <c r="F189" s="13" t="s">
        <v>20</v>
      </c>
      <c r="G189" s="13" t="s">
        <v>29</v>
      </c>
      <c r="H189" s="50" t="s">
        <v>86</v>
      </c>
      <c r="I189" s="68" t="s">
        <v>422</v>
      </c>
      <c r="J189" s="13">
        <v>193</v>
      </c>
      <c r="K189" s="6" t="str">
        <f>IF(zgłoszenia[[#This Row],[ID]]&gt;0,IF(zgłoszenia[[#This Row],[AB Nr
z eDOK]]&gt;0,CONCATENATE("AB.6743.",zgłoszenia[[#This Row],[AB Nr
z eDOK]],".",D$1,".",zgłoszenia[[#This Row],[ID]]),"brak rejestreacji eDOK"),"")</f>
        <v>AB.6743.193.2015.EP</v>
      </c>
      <c r="L189" s="13"/>
      <c r="M18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189" s="12">
        <v>42083</v>
      </c>
      <c r="O189" s="13" t="s">
        <v>19</v>
      </c>
      <c r="P189" s="23">
        <v>42241</v>
      </c>
      <c r="Q189" s="58"/>
    </row>
    <row r="190" spans="1:17" ht="45" x14ac:dyDescent="0.25">
      <c r="A190" s="79">
        <f>IF(zgłoszenia[[#This Row],[ID]]&gt;0,A189+1,"--")</f>
        <v>187</v>
      </c>
      <c r="B190" s="16" t="s">
        <v>47</v>
      </c>
      <c r="C190" s="80">
        <v>4588</v>
      </c>
      <c r="D190" s="15">
        <v>42076</v>
      </c>
      <c r="E190" s="54" t="s">
        <v>79</v>
      </c>
      <c r="F190" s="13" t="s">
        <v>17</v>
      </c>
      <c r="G190" s="13" t="s">
        <v>21</v>
      </c>
      <c r="H190" s="13" t="s">
        <v>165</v>
      </c>
      <c r="I190" s="65" t="s">
        <v>423</v>
      </c>
      <c r="J190" s="13">
        <v>214</v>
      </c>
      <c r="K190" s="6" t="str">
        <f>IF(zgłoszenia[[#This Row],[ID]]&gt;0,IF(zgłoszenia[[#This Row],[AB Nr
z eDOK]]&gt;0,CONCATENATE("AB.6743.",zgłoszenia[[#This Row],[AB Nr
z eDOK]],".",D$1,".",zgłoszenia[[#This Row],[ID]]),"brak rejestreacji eDOK"),"")</f>
        <v>AB.6743.214.2015.ŁD</v>
      </c>
      <c r="L190" s="13"/>
      <c r="M19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190" s="12">
        <v>42087</v>
      </c>
      <c r="O190" s="13" t="s">
        <v>19</v>
      </c>
      <c r="P190" s="23"/>
      <c r="Q190" s="58"/>
    </row>
    <row r="191" spans="1:17" ht="45" x14ac:dyDescent="0.25">
      <c r="A191" s="79">
        <f>IF(zgłoszenia[[#This Row],[ID]]&gt;0,A190+1,"--")</f>
        <v>188</v>
      </c>
      <c r="B191" s="16" t="s">
        <v>12</v>
      </c>
      <c r="C191" s="80">
        <v>4635</v>
      </c>
      <c r="D191" s="15">
        <v>42076</v>
      </c>
      <c r="E191" s="53" t="s">
        <v>448</v>
      </c>
      <c r="F191" s="13" t="s">
        <v>25</v>
      </c>
      <c r="G191" s="13" t="s">
        <v>32</v>
      </c>
      <c r="H191" s="50" t="s">
        <v>449</v>
      </c>
      <c r="I191" s="68" t="s">
        <v>450</v>
      </c>
      <c r="J191" s="13">
        <v>212</v>
      </c>
      <c r="K191" s="6" t="str">
        <f>IF(zgłoszenia[[#This Row],[ID]]&gt;0,IF(zgłoszenia[[#This Row],[AB Nr
z eDOK]]&gt;0,CONCATENATE("AB.6743.",zgłoszenia[[#This Row],[AB Nr
z eDOK]],".",D$1,".",zgłoszenia[[#This Row],[ID]]),"brak rejestreacji eDOK"),"")</f>
        <v>AB.6743.212.2015.AA</v>
      </c>
      <c r="L191" s="13"/>
      <c r="M19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191" s="12">
        <v>42094</v>
      </c>
      <c r="O191" s="13" t="s">
        <v>19</v>
      </c>
      <c r="P191" s="23"/>
      <c r="Q191" s="58"/>
    </row>
    <row r="192" spans="1:17" ht="45" x14ac:dyDescent="0.25">
      <c r="A192" s="79">
        <f>IF(zgłoszenia[[#This Row],[ID]]&gt;0,A191+1,"--")</f>
        <v>189</v>
      </c>
      <c r="B192" s="16" t="s">
        <v>36</v>
      </c>
      <c r="C192" s="80">
        <v>4642</v>
      </c>
      <c r="D192" s="15">
        <v>42076</v>
      </c>
      <c r="E192" s="53" t="s">
        <v>92</v>
      </c>
      <c r="F192" s="13" t="s">
        <v>23</v>
      </c>
      <c r="G192" s="13" t="s">
        <v>26</v>
      </c>
      <c r="H192" s="50" t="s">
        <v>243</v>
      </c>
      <c r="I192" s="68" t="s">
        <v>788</v>
      </c>
      <c r="J192" s="13">
        <v>246</v>
      </c>
      <c r="K192" s="6" t="str">
        <f>IF(zgłoszenia[[#This Row],[ID]]&gt;0,IF(zgłoszenia[[#This Row],[AB Nr
z eDOK]]&gt;0,CONCATENATE("AB.6743.",zgłoszenia[[#This Row],[AB Nr
z eDOK]],".",D$1,".",zgłoszenia[[#This Row],[ID]]),"brak rejestreacji eDOK"),"")</f>
        <v>AB.6743.246.2015.AS</v>
      </c>
      <c r="L192" s="13"/>
      <c r="M19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192" s="12">
        <v>42104</v>
      </c>
      <c r="O192" s="13" t="s">
        <v>19</v>
      </c>
      <c r="P192" s="23"/>
      <c r="Q192" s="58"/>
    </row>
    <row r="193" spans="1:17" ht="60" x14ac:dyDescent="0.25">
      <c r="A193" s="79">
        <f>IF(zgłoszenia[[#This Row],[ID]]&gt;0,A192+1,"--")</f>
        <v>190</v>
      </c>
      <c r="B193" s="16" t="s">
        <v>46</v>
      </c>
      <c r="C193" s="80">
        <v>4643</v>
      </c>
      <c r="D193" s="15">
        <v>42076</v>
      </c>
      <c r="E193" s="54" t="s">
        <v>405</v>
      </c>
      <c r="F193" s="13" t="s">
        <v>23</v>
      </c>
      <c r="G193" s="13" t="s">
        <v>24</v>
      </c>
      <c r="H193" s="13">
        <v>2</v>
      </c>
      <c r="I193" s="65" t="s">
        <v>406</v>
      </c>
      <c r="J193" s="13">
        <v>203</v>
      </c>
      <c r="K193" s="6" t="str">
        <f>IF(zgłoszenia[[#This Row],[ID]]&gt;0,IF(zgłoszenia[[#This Row],[AB Nr
z eDOK]]&gt;0,CONCATENATE("AB.6743.",zgłoszenia[[#This Row],[AB Nr
z eDOK]],".",D$1,".",zgłoszenia[[#This Row],[ID]]),"brak rejestreacji eDOK"),"")</f>
        <v>AB.6743.203.2015.MS</v>
      </c>
      <c r="L193" s="13"/>
      <c r="M19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193" s="12">
        <v>42104</v>
      </c>
      <c r="O193" s="13" t="s">
        <v>19</v>
      </c>
      <c r="P193" s="23"/>
      <c r="Q193" s="58"/>
    </row>
    <row r="194" spans="1:17" ht="45" x14ac:dyDescent="0.25">
      <c r="A194" s="79">
        <f>IF(zgłoszenia[[#This Row],[ID]]&gt;0,A193+1,"--")</f>
        <v>191</v>
      </c>
      <c r="B194" s="16" t="s">
        <v>36</v>
      </c>
      <c r="C194" s="80">
        <v>4647</v>
      </c>
      <c r="D194" s="15">
        <v>42076</v>
      </c>
      <c r="E194" s="53" t="s">
        <v>92</v>
      </c>
      <c r="F194" s="13" t="s">
        <v>23</v>
      </c>
      <c r="G194" s="13" t="s">
        <v>26</v>
      </c>
      <c r="H194" s="50" t="s">
        <v>26</v>
      </c>
      <c r="I194" s="68" t="s">
        <v>789</v>
      </c>
      <c r="J194" s="13">
        <v>245</v>
      </c>
      <c r="K194" s="6" t="str">
        <f>IF(zgłoszenia[[#This Row],[ID]]&gt;0,IF(zgłoszenia[[#This Row],[AB Nr
z eDOK]]&gt;0,CONCATENATE("AB.6743.",zgłoszenia[[#This Row],[AB Nr
z eDOK]],".",D$1,".",zgłoszenia[[#This Row],[ID]]),"brak rejestreacji eDOK"),"")</f>
        <v>AB.6743.245.2015.AS</v>
      </c>
      <c r="L194" s="13"/>
      <c r="M19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194" s="12">
        <v>42104</v>
      </c>
      <c r="O194" s="13" t="s">
        <v>19</v>
      </c>
      <c r="P194" s="23"/>
      <c r="Q194" s="58"/>
    </row>
    <row r="195" spans="1:17" ht="45" x14ac:dyDescent="0.25">
      <c r="A195" s="79">
        <f>IF(zgłoszenia[[#This Row],[ID]]&gt;0,A194+1,"--")</f>
        <v>192</v>
      </c>
      <c r="B195" s="16" t="s">
        <v>40</v>
      </c>
      <c r="C195" s="80">
        <v>4649</v>
      </c>
      <c r="D195" s="15">
        <v>42076</v>
      </c>
      <c r="E195" s="54" t="s">
        <v>382</v>
      </c>
      <c r="F195" s="13" t="s">
        <v>20</v>
      </c>
      <c r="G195" s="13" t="s">
        <v>29</v>
      </c>
      <c r="H195" s="13" t="s">
        <v>86</v>
      </c>
      <c r="I195" s="65" t="s">
        <v>383</v>
      </c>
      <c r="J195" s="13">
        <v>198</v>
      </c>
      <c r="K195" s="6" t="str">
        <f>IF(zgłoszenia[[#This Row],[ID]]&gt;0,IF(zgłoszenia[[#This Row],[AB Nr
z eDOK]]&gt;0,CONCATENATE("AB.6743.",zgłoszenia[[#This Row],[AB Nr
z eDOK]],".",D$1,".",zgłoszenia[[#This Row],[ID]]),"brak rejestreacji eDOK"),"")</f>
        <v>AB.6743.198.2015.AŁ</v>
      </c>
      <c r="L195" s="13"/>
      <c r="M19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195" s="12">
        <v>42103</v>
      </c>
      <c r="O195" s="13" t="s">
        <v>19</v>
      </c>
      <c r="P195" s="23">
        <v>42247</v>
      </c>
      <c r="Q195" s="58"/>
    </row>
    <row r="196" spans="1:17" ht="45" x14ac:dyDescent="0.25">
      <c r="A196" s="79">
        <f>IF(zgłoszenia[[#This Row],[ID]]&gt;0,A195+1,"--")</f>
        <v>193</v>
      </c>
      <c r="B196" s="16" t="s">
        <v>40</v>
      </c>
      <c r="C196" s="80">
        <v>4650</v>
      </c>
      <c r="D196" s="15">
        <v>42076</v>
      </c>
      <c r="E196" s="54" t="s">
        <v>384</v>
      </c>
      <c r="F196" s="13" t="s">
        <v>20</v>
      </c>
      <c r="G196" s="13" t="s">
        <v>29</v>
      </c>
      <c r="H196" s="13" t="s">
        <v>86</v>
      </c>
      <c r="I196" s="65" t="s">
        <v>385</v>
      </c>
      <c r="J196" s="13">
        <v>199</v>
      </c>
      <c r="K196" s="6" t="str">
        <f>IF(zgłoszenia[[#This Row],[ID]]&gt;0,IF(zgłoszenia[[#This Row],[AB Nr
z eDOK]]&gt;0,CONCATENATE("AB.6743.",zgłoszenia[[#This Row],[AB Nr
z eDOK]],".",D$1,".",zgłoszenia[[#This Row],[ID]]),"brak rejestreacji eDOK"),"")</f>
        <v>AB.6743.199.2015.AŁ</v>
      </c>
      <c r="L196" s="13"/>
      <c r="M19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196" s="12">
        <v>42103</v>
      </c>
      <c r="O196" s="13" t="s">
        <v>19</v>
      </c>
      <c r="P196" s="23">
        <v>42277</v>
      </c>
      <c r="Q196" s="58"/>
    </row>
    <row r="197" spans="1:17" ht="45" x14ac:dyDescent="0.25">
      <c r="A197" s="79">
        <f>IF(zgłoszenia[[#This Row],[ID]]&gt;0,A196+1,"--")</f>
        <v>194</v>
      </c>
      <c r="B197" s="16" t="s">
        <v>40</v>
      </c>
      <c r="C197" s="80">
        <v>4651</v>
      </c>
      <c r="D197" s="15">
        <v>42076</v>
      </c>
      <c r="E197" s="54" t="s">
        <v>384</v>
      </c>
      <c r="F197" s="13" t="s">
        <v>20</v>
      </c>
      <c r="G197" s="13" t="s">
        <v>29</v>
      </c>
      <c r="H197" s="13" t="s">
        <v>86</v>
      </c>
      <c r="I197" s="65" t="s">
        <v>383</v>
      </c>
      <c r="J197" s="13">
        <v>200</v>
      </c>
      <c r="K197" s="6" t="str">
        <f>IF(zgłoszenia[[#This Row],[ID]]&gt;0,IF(zgłoszenia[[#This Row],[AB Nr
z eDOK]]&gt;0,CONCATENATE("AB.6743.",zgłoszenia[[#This Row],[AB Nr
z eDOK]],".",D$1,".",zgłoszenia[[#This Row],[ID]]),"brak rejestreacji eDOK"),"")</f>
        <v>AB.6743.200.2015.AŁ</v>
      </c>
      <c r="L197" s="13"/>
      <c r="M19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197" s="12">
        <v>42103</v>
      </c>
      <c r="O197" s="13" t="s">
        <v>19</v>
      </c>
      <c r="P197" s="23">
        <v>42277</v>
      </c>
      <c r="Q197" s="58"/>
    </row>
    <row r="198" spans="1:17" ht="45" x14ac:dyDescent="0.25">
      <c r="A198" s="79">
        <f>IF(zgłoszenia[[#This Row],[ID]]&gt;0,A197+1,"--")</f>
        <v>195</v>
      </c>
      <c r="B198" s="16" t="s">
        <v>47</v>
      </c>
      <c r="C198" s="80">
        <v>4652</v>
      </c>
      <c r="D198" s="15">
        <v>42076</v>
      </c>
      <c r="E198" s="54" t="s">
        <v>164</v>
      </c>
      <c r="F198" s="13" t="s">
        <v>17</v>
      </c>
      <c r="G198" s="13" t="s">
        <v>21</v>
      </c>
      <c r="H198" s="13" t="s">
        <v>103</v>
      </c>
      <c r="I198" s="65" t="s">
        <v>424</v>
      </c>
      <c r="J198" s="13">
        <v>215</v>
      </c>
      <c r="K198" s="6" t="str">
        <f>IF(zgłoszenia[[#This Row],[ID]]&gt;0,IF(zgłoszenia[[#This Row],[AB Nr
z eDOK]]&gt;0,CONCATENATE("AB.6743.",zgłoszenia[[#This Row],[AB Nr
z eDOK]],".",D$1,".",zgłoszenia[[#This Row],[ID]]),"brak rejestreacji eDOK"),"")</f>
        <v>AB.6743.215.2015.ŁD</v>
      </c>
      <c r="L198" s="13"/>
      <c r="M19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198" s="12">
        <v>42101</v>
      </c>
      <c r="O198" s="13" t="s">
        <v>19</v>
      </c>
      <c r="P198" s="23"/>
      <c r="Q198" s="58"/>
    </row>
    <row r="199" spans="1:17" ht="45" x14ac:dyDescent="0.25">
      <c r="A199" s="79">
        <f>IF(zgłoszenia[[#This Row],[ID]]&gt;0,A198+1,"--")</f>
        <v>196</v>
      </c>
      <c r="B199" s="16" t="s">
        <v>13</v>
      </c>
      <c r="C199" s="80">
        <v>4653</v>
      </c>
      <c r="D199" s="15">
        <v>42076</v>
      </c>
      <c r="E199" s="53" t="s">
        <v>57</v>
      </c>
      <c r="F199" s="13" t="s">
        <v>20</v>
      </c>
      <c r="G199" s="13" t="s">
        <v>29</v>
      </c>
      <c r="H199" s="50" t="s">
        <v>86</v>
      </c>
      <c r="I199" s="68" t="s">
        <v>402</v>
      </c>
      <c r="J199" s="13">
        <v>202</v>
      </c>
      <c r="K199" s="6" t="str">
        <f>IF(zgłoszenia[[#This Row],[ID]]&gt;0,IF(zgłoszenia[[#This Row],[AB Nr
z eDOK]]&gt;0,CONCATENATE("AB.6743.",zgłoszenia[[#This Row],[AB Nr
z eDOK]],".",D$1,".",zgłoszenia[[#This Row],[ID]]),"brak rejestreacji eDOK"),"")</f>
        <v>AB.6743.202.2015.WŚ</v>
      </c>
      <c r="L199" s="13"/>
      <c r="M19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199" s="12">
        <v>42104</v>
      </c>
      <c r="O199" s="13" t="s">
        <v>19</v>
      </c>
      <c r="P199" s="23">
        <v>42264</v>
      </c>
      <c r="Q199" s="58"/>
    </row>
    <row r="200" spans="1:17" ht="45" x14ac:dyDescent="0.25">
      <c r="A200" s="79">
        <f>IF(zgłoszenia[[#This Row],[ID]]&gt;0,A199+1,"--")</f>
        <v>197</v>
      </c>
      <c r="B200" s="16" t="s">
        <v>13</v>
      </c>
      <c r="C200" s="80">
        <v>4701</v>
      </c>
      <c r="D200" s="15">
        <v>42079</v>
      </c>
      <c r="E200" s="53" t="s">
        <v>205</v>
      </c>
      <c r="F200" s="13" t="s">
        <v>23</v>
      </c>
      <c r="G200" s="13" t="s">
        <v>18</v>
      </c>
      <c r="H200" s="50" t="s">
        <v>173</v>
      </c>
      <c r="I200" s="68" t="s">
        <v>712</v>
      </c>
      <c r="J200" s="13">
        <v>389</v>
      </c>
      <c r="K200" s="6" t="str">
        <f>IF(zgłoszenia[[#This Row],[ID]]&gt;0,IF(zgłoszenia[[#This Row],[AB Nr
z eDOK]]&gt;0,CONCATENATE("AB.6743.",zgłoszenia[[#This Row],[AB Nr
z eDOK]],".",D$1,".",zgłoszenia[[#This Row],[ID]]),"brak rejestreacji eDOK"),"")</f>
        <v>AB.6743.389.2015.WŚ</v>
      </c>
      <c r="L200" s="13"/>
      <c r="M20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200" s="12">
        <v>42109</v>
      </c>
      <c r="O200" s="13" t="s">
        <v>19</v>
      </c>
      <c r="P200" s="23"/>
      <c r="Q200" s="58"/>
    </row>
    <row r="201" spans="1:17" ht="45" x14ac:dyDescent="0.25">
      <c r="A201" s="79">
        <f>IF(zgłoszenia[[#This Row],[ID]]&gt;0,A200+1,"--")</f>
        <v>198</v>
      </c>
      <c r="B201" s="16" t="s">
        <v>407</v>
      </c>
      <c r="C201" s="80">
        <v>4705</v>
      </c>
      <c r="D201" s="15">
        <v>42079</v>
      </c>
      <c r="E201" s="53" t="s">
        <v>79</v>
      </c>
      <c r="F201" s="13" t="s">
        <v>17</v>
      </c>
      <c r="G201" s="13" t="s">
        <v>32</v>
      </c>
      <c r="H201" s="50" t="s">
        <v>54</v>
      </c>
      <c r="I201" s="68" t="s">
        <v>418</v>
      </c>
      <c r="J201" s="13">
        <v>210</v>
      </c>
      <c r="K201" s="6" t="str">
        <f>IF(zgłoszenia[[#This Row],[ID]]&gt;0,IF(zgłoszenia[[#This Row],[AB Nr
z eDOK]]&gt;0,CONCATENATE("AB.6743.",zgłoszenia[[#This Row],[AB Nr
z eDOK]],".",D$1,".",zgłoszenia[[#This Row],[ID]]),"brak rejestreacji eDOK"),"")</f>
        <v>AB.6743.210.2015.AM</v>
      </c>
      <c r="L201" s="13"/>
      <c r="M20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01" s="12">
        <v>42090</v>
      </c>
      <c r="O201" s="13" t="s">
        <v>19</v>
      </c>
      <c r="P201" s="23"/>
      <c r="Q201" s="58"/>
    </row>
    <row r="202" spans="1:17" ht="45" x14ac:dyDescent="0.25">
      <c r="A202" s="79">
        <f>IF(zgłoszenia[[#This Row],[ID]]&gt;0,A201+1,"--")</f>
        <v>199</v>
      </c>
      <c r="B202" s="16" t="s">
        <v>407</v>
      </c>
      <c r="C202" s="80">
        <v>4706</v>
      </c>
      <c r="D202" s="15">
        <v>42079</v>
      </c>
      <c r="E202" s="53" t="s">
        <v>419</v>
      </c>
      <c r="F202" s="13" t="s">
        <v>23</v>
      </c>
      <c r="G202" s="13" t="s">
        <v>32</v>
      </c>
      <c r="H202" s="50" t="s">
        <v>54</v>
      </c>
      <c r="I202" s="68" t="s">
        <v>418</v>
      </c>
      <c r="J202" s="13">
        <v>209</v>
      </c>
      <c r="K202" s="6" t="str">
        <f>IF(zgłoszenia[[#This Row],[ID]]&gt;0,IF(zgłoszenia[[#This Row],[AB Nr
z eDOK]]&gt;0,CONCATENATE("AB.6743.",zgłoszenia[[#This Row],[AB Nr
z eDOK]],".",D$1,".",zgłoszenia[[#This Row],[ID]]),"brak rejestreacji eDOK"),"")</f>
        <v>AB.6743.209.2015.AM</v>
      </c>
      <c r="L202" s="13"/>
      <c r="M20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02" s="12">
        <v>42087</v>
      </c>
      <c r="O202" s="13" t="s">
        <v>19</v>
      </c>
      <c r="P202" s="23"/>
      <c r="Q202" s="58"/>
    </row>
    <row r="203" spans="1:17" ht="30" x14ac:dyDescent="0.25">
      <c r="A203" s="79">
        <f>IF(zgłoszenia[[#This Row],[ID]]&gt;0,A202+1,"--")</f>
        <v>200</v>
      </c>
      <c r="B203" s="16" t="s">
        <v>12</v>
      </c>
      <c r="C203" s="80">
        <v>4707</v>
      </c>
      <c r="D203" s="15">
        <v>42079</v>
      </c>
      <c r="E203" s="53" t="s">
        <v>445</v>
      </c>
      <c r="F203" s="13" t="s">
        <v>23</v>
      </c>
      <c r="G203" s="13" t="s">
        <v>32</v>
      </c>
      <c r="H203" s="50" t="s">
        <v>446</v>
      </c>
      <c r="I203" s="68" t="s">
        <v>447</v>
      </c>
      <c r="J203" s="13">
        <v>213</v>
      </c>
      <c r="K203" s="6" t="str">
        <f>IF(zgłoszenia[[#This Row],[ID]]&gt;0,IF(zgłoszenia[[#This Row],[AB Nr
z eDOK]]&gt;0,CONCATENATE("AB.6743.",zgłoszenia[[#This Row],[AB Nr
z eDOK]],".",D$1,".",zgłoszenia[[#This Row],[ID]]),"brak rejestreacji eDOK"),"")</f>
        <v>AB.6743.213.2015.AA</v>
      </c>
      <c r="L203" s="13"/>
      <c r="M20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203" s="12">
        <v>42088</v>
      </c>
      <c r="O203" s="13" t="s">
        <v>22</v>
      </c>
      <c r="P203" s="23"/>
      <c r="Q203" s="58"/>
    </row>
    <row r="204" spans="1:17" ht="60" x14ac:dyDescent="0.25">
      <c r="A204" s="79">
        <f>IF(zgłoszenia[[#This Row],[ID]]&gt;0,A203+1,"--")</f>
        <v>201</v>
      </c>
      <c r="B204" s="16" t="s">
        <v>46</v>
      </c>
      <c r="C204" s="80">
        <v>4708</v>
      </c>
      <c r="D204" s="15">
        <v>42079</v>
      </c>
      <c r="E204" s="54" t="s">
        <v>408</v>
      </c>
      <c r="F204" s="13" t="s">
        <v>17</v>
      </c>
      <c r="G204" s="13" t="s">
        <v>18</v>
      </c>
      <c r="H204" s="13" t="s">
        <v>409</v>
      </c>
      <c r="I204" s="65" t="s">
        <v>410</v>
      </c>
      <c r="J204" s="13">
        <v>206</v>
      </c>
      <c r="K204" s="6" t="str">
        <f>IF(zgłoszenia[[#This Row],[ID]]&gt;0,IF(zgłoszenia[[#This Row],[AB Nr
z eDOK]]&gt;0,CONCATENATE("AB.6743.",zgłoszenia[[#This Row],[AB Nr
z eDOK]],".",D$1,".",zgłoszenia[[#This Row],[ID]]),"brak rejestreacji eDOK"),"")</f>
        <v>AB.6743.206.2015.MS</v>
      </c>
      <c r="L204" s="13"/>
      <c r="M20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204" s="12">
        <v>42108</v>
      </c>
      <c r="O204" s="13" t="s">
        <v>31</v>
      </c>
      <c r="P204" s="23"/>
      <c r="Q204" s="58"/>
    </row>
    <row r="205" spans="1:17" ht="30" x14ac:dyDescent="0.25">
      <c r="A205" s="79">
        <f>IF(zgłoszenia[[#This Row],[ID]]&gt;0,A204+1,"--")</f>
        <v>202</v>
      </c>
      <c r="B205" s="16" t="s">
        <v>41</v>
      </c>
      <c r="C205" s="80">
        <v>4715</v>
      </c>
      <c r="D205" s="15">
        <v>42079</v>
      </c>
      <c r="E205" s="53" t="s">
        <v>79</v>
      </c>
      <c r="F205" s="13" t="s">
        <v>25</v>
      </c>
      <c r="G205" s="13" t="s">
        <v>24</v>
      </c>
      <c r="H205" s="50" t="s">
        <v>411</v>
      </c>
      <c r="I205" s="68" t="s">
        <v>412</v>
      </c>
      <c r="J205" s="13">
        <v>205</v>
      </c>
      <c r="K205" s="6" t="str">
        <f>IF(zgłoszenia[[#This Row],[ID]]&gt;0,IF(zgłoszenia[[#This Row],[AB Nr
z eDOK]]&gt;0,CONCATENATE("AB.6743.",zgłoszenia[[#This Row],[AB Nr
z eDOK]],".",D$1,".",zgłoszenia[[#This Row],[ID]]),"brak rejestreacji eDOK"),"")</f>
        <v>AB.6743.205.2015.EP</v>
      </c>
      <c r="L205" s="13"/>
      <c r="M20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05" s="12">
        <v>42107</v>
      </c>
      <c r="O205" s="13" t="s">
        <v>31</v>
      </c>
      <c r="P205" s="23"/>
      <c r="Q205" s="58"/>
    </row>
    <row r="206" spans="1:17" ht="30" x14ac:dyDescent="0.25">
      <c r="A206" s="79">
        <f>IF(zgłoszenia[[#This Row],[ID]]&gt;0,A205+1,"--")</f>
        <v>203</v>
      </c>
      <c r="B206" s="16" t="s">
        <v>45</v>
      </c>
      <c r="C206" s="80">
        <v>4735</v>
      </c>
      <c r="D206" s="15">
        <v>42079</v>
      </c>
      <c r="E206" s="54" t="s">
        <v>414</v>
      </c>
      <c r="F206" s="13" t="s">
        <v>25</v>
      </c>
      <c r="G206" s="13" t="s">
        <v>33</v>
      </c>
      <c r="H206" s="13" t="s">
        <v>206</v>
      </c>
      <c r="I206" s="65" t="s">
        <v>415</v>
      </c>
      <c r="J206" s="13">
        <v>207</v>
      </c>
      <c r="K206" s="6" t="str">
        <f>IF(zgłoszenia[[#This Row],[ID]]&gt;0,IF(zgłoszenia[[#This Row],[AB Nr
z eDOK]]&gt;0,CONCATENATE("AB.6743.",zgłoszenia[[#This Row],[AB Nr
z eDOK]],".",D$1,".",zgłoszenia[[#This Row],[ID]]),"brak rejestreacji eDOK"),"")</f>
        <v>AB.6743.207.2015.IN</v>
      </c>
      <c r="L206" s="13"/>
      <c r="M20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206" s="12">
        <v>42110</v>
      </c>
      <c r="O206" s="13" t="s">
        <v>22</v>
      </c>
      <c r="P206" s="23"/>
      <c r="Q206" s="58"/>
    </row>
    <row r="207" spans="1:17" ht="45" x14ac:dyDescent="0.25">
      <c r="A207" s="79">
        <f>IF(zgłoszenia[[#This Row],[ID]]&gt;0,A206+1,"--")</f>
        <v>204</v>
      </c>
      <c r="B207" s="16" t="s">
        <v>45</v>
      </c>
      <c r="C207" s="80">
        <v>4765</v>
      </c>
      <c r="D207" s="15">
        <v>42079</v>
      </c>
      <c r="E207" s="54" t="s">
        <v>416</v>
      </c>
      <c r="F207" s="13" t="s">
        <v>17</v>
      </c>
      <c r="G207" s="13" t="s">
        <v>33</v>
      </c>
      <c r="H207" s="13" t="s">
        <v>74</v>
      </c>
      <c r="I207" s="65" t="s">
        <v>417</v>
      </c>
      <c r="J207" s="13">
        <v>208</v>
      </c>
      <c r="K207" s="6" t="str">
        <f>IF(zgłoszenia[[#This Row],[ID]]&gt;0,IF(zgłoszenia[[#This Row],[AB Nr
z eDOK]]&gt;0,CONCATENATE("AB.6743.",zgłoszenia[[#This Row],[AB Nr
z eDOK]],".",D$1,".",zgłoszenia[[#This Row],[ID]]),"brak rejestreacji eDOK"),"")</f>
        <v>AB.6743.208.2015.IN</v>
      </c>
      <c r="L207" s="13"/>
      <c r="M20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207" s="12">
        <v>42108</v>
      </c>
      <c r="O207" s="13" t="s">
        <v>19</v>
      </c>
      <c r="P207" s="23"/>
      <c r="Q207" s="58"/>
    </row>
    <row r="208" spans="1:17" ht="45" x14ac:dyDescent="0.25">
      <c r="A208" s="79">
        <f>IF(zgłoszenia[[#This Row],[ID]]&gt;0,A207+1,"--")</f>
        <v>205</v>
      </c>
      <c r="B208" s="16" t="s">
        <v>407</v>
      </c>
      <c r="C208" s="80">
        <v>4803</v>
      </c>
      <c r="D208" s="15">
        <v>42080</v>
      </c>
      <c r="E208" s="53" t="s">
        <v>79</v>
      </c>
      <c r="F208" s="13" t="s">
        <v>17</v>
      </c>
      <c r="G208" s="13" t="s">
        <v>18</v>
      </c>
      <c r="H208" s="50" t="s">
        <v>173</v>
      </c>
      <c r="I208" s="68" t="s">
        <v>420</v>
      </c>
      <c r="J208" s="13">
        <v>211</v>
      </c>
      <c r="K208" s="6" t="str">
        <f>IF(zgłoszenia[[#This Row],[ID]]&gt;0,IF(zgłoszenia[[#This Row],[AB Nr
z eDOK]]&gt;0,CONCATENATE("AB.6743.",zgłoszenia[[#This Row],[AB Nr
z eDOK]],".",D$1,".",zgłoszenia[[#This Row],[ID]]),"brak rejestreacji eDOK"),"")</f>
        <v>AB.6743.211.2015.AM</v>
      </c>
      <c r="L208" s="13"/>
      <c r="M20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08" s="12">
        <v>42087</v>
      </c>
      <c r="O208" s="13" t="s">
        <v>19</v>
      </c>
      <c r="P208" s="23"/>
      <c r="Q208" s="58"/>
    </row>
    <row r="209" spans="1:17" ht="45" x14ac:dyDescent="0.25">
      <c r="A209" s="79">
        <f>IF(zgłoszenia[[#This Row],[ID]]&gt;0,A208+1,"--")</f>
        <v>206</v>
      </c>
      <c r="B209" s="16" t="s">
        <v>36</v>
      </c>
      <c r="C209" s="80">
        <v>4871</v>
      </c>
      <c r="D209" s="15">
        <v>42080</v>
      </c>
      <c r="E209" s="53" t="s">
        <v>507</v>
      </c>
      <c r="F209" s="13" t="s">
        <v>17</v>
      </c>
      <c r="G209" s="13" t="s">
        <v>32</v>
      </c>
      <c r="H209" s="50" t="s">
        <v>151</v>
      </c>
      <c r="I209" s="68" t="s">
        <v>353</v>
      </c>
      <c r="J209" s="13">
        <v>247</v>
      </c>
      <c r="K209" s="6" t="str">
        <f>IF(zgłoszenia[[#This Row],[ID]]&gt;0,IF(zgłoszenia[[#This Row],[AB Nr
z eDOK]]&gt;0,CONCATENATE("AB.6743.",zgłoszenia[[#This Row],[AB Nr
z eDOK]],".",D$1,".",zgłoszenia[[#This Row],[ID]]),"brak rejestreacji eDOK"),"")</f>
        <v>AB.6743.247.2015.AS</v>
      </c>
      <c r="L209" s="13"/>
      <c r="M20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209" s="12">
        <v>42110</v>
      </c>
      <c r="O209" s="13" t="s">
        <v>19</v>
      </c>
      <c r="P209" s="23"/>
      <c r="Q209" s="58"/>
    </row>
    <row r="210" spans="1:17" ht="45" x14ac:dyDescent="0.25">
      <c r="A210" s="79">
        <f>IF(zgłoszenia[[#This Row],[ID]]&gt;0,A209+1,"--")</f>
        <v>207</v>
      </c>
      <c r="B210" s="16" t="s">
        <v>36</v>
      </c>
      <c r="C210" s="80">
        <v>4872</v>
      </c>
      <c r="D210" s="15">
        <v>42080</v>
      </c>
      <c r="E210" s="53" t="s">
        <v>246</v>
      </c>
      <c r="F210" s="13" t="s">
        <v>17</v>
      </c>
      <c r="G210" s="13" t="s">
        <v>32</v>
      </c>
      <c r="H210" s="50" t="s">
        <v>509</v>
      </c>
      <c r="I210" s="68" t="s">
        <v>508</v>
      </c>
      <c r="J210" s="13">
        <v>248</v>
      </c>
      <c r="K210" s="6" t="str">
        <f>IF(zgłoszenia[[#This Row],[ID]]&gt;0,IF(zgłoszenia[[#This Row],[AB Nr
z eDOK]]&gt;0,CONCATENATE("AB.6743.",zgłoszenia[[#This Row],[AB Nr
z eDOK]],".",D$1,".",zgłoszenia[[#This Row],[ID]]),"brak rejestreacji eDOK"),"")</f>
        <v>AB.6743.248.2015.AS</v>
      </c>
      <c r="L210" s="13"/>
      <c r="M21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210" s="12">
        <v>42110</v>
      </c>
      <c r="O210" s="13" t="s">
        <v>19</v>
      </c>
      <c r="P210" s="23"/>
      <c r="Q210" s="58"/>
    </row>
    <row r="211" spans="1:17" ht="45" x14ac:dyDescent="0.25">
      <c r="A211" s="79">
        <f>IF(zgłoszenia[[#This Row],[ID]]&gt;0,A210+1,"--")</f>
        <v>208</v>
      </c>
      <c r="B211" s="16" t="s">
        <v>407</v>
      </c>
      <c r="C211" s="80">
        <v>4927</v>
      </c>
      <c r="D211" s="15">
        <v>42081</v>
      </c>
      <c r="E211" s="53" t="s">
        <v>92</v>
      </c>
      <c r="F211" s="13" t="s">
        <v>23</v>
      </c>
      <c r="G211" s="13" t="s">
        <v>33</v>
      </c>
      <c r="H211" s="50" t="s">
        <v>426</v>
      </c>
      <c r="I211" s="68" t="s">
        <v>427</v>
      </c>
      <c r="J211" s="13">
        <v>218</v>
      </c>
      <c r="K211" s="6" t="str">
        <f>IF(zgłoszenia[[#This Row],[ID]]&gt;0,IF(zgłoszenia[[#This Row],[AB Nr
z eDOK]]&gt;0,CONCATENATE("AB.6743.",zgłoszenia[[#This Row],[AB Nr
z eDOK]],".",D$1,".",zgłoszenia[[#This Row],[ID]]),"brak rejestreacji eDOK"),"")</f>
        <v>AB.6743.218.2015.AM</v>
      </c>
      <c r="L211" s="13"/>
      <c r="M21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11" s="12">
        <v>42087</v>
      </c>
      <c r="O211" s="13" t="s">
        <v>19</v>
      </c>
      <c r="P211" s="23"/>
      <c r="Q211" s="58"/>
    </row>
    <row r="212" spans="1:17" ht="30" x14ac:dyDescent="0.25">
      <c r="A212" s="79">
        <f>IF(zgłoszenia[[#This Row],[ID]]&gt;0,A211+1,"--")</f>
        <v>209</v>
      </c>
      <c r="B212" s="16" t="s">
        <v>36</v>
      </c>
      <c r="C212" s="80">
        <v>4984</v>
      </c>
      <c r="D212" s="15">
        <v>42081</v>
      </c>
      <c r="E212" s="53" t="s">
        <v>512</v>
      </c>
      <c r="F212" s="13" t="s">
        <v>17</v>
      </c>
      <c r="G212" s="13" t="s">
        <v>26</v>
      </c>
      <c r="H212" s="50" t="s">
        <v>108</v>
      </c>
      <c r="I212" s="68" t="s">
        <v>513</v>
      </c>
      <c r="J212" s="13">
        <v>249</v>
      </c>
      <c r="K212" s="6" t="str">
        <f>IF(zgłoszenia[[#This Row],[ID]]&gt;0,IF(zgłoszenia[[#This Row],[AB Nr
z eDOK]]&gt;0,CONCATENATE("AB.6743.",zgłoszenia[[#This Row],[AB Nr
z eDOK]],".",D$1,".",zgłoszenia[[#This Row],[ID]]),"brak rejestreacji eDOK"),"")</f>
        <v>AB.6743.249.2015.AS</v>
      </c>
      <c r="L212" s="13"/>
      <c r="M21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212" s="12">
        <v>42108</v>
      </c>
      <c r="O212" s="13" t="s">
        <v>22</v>
      </c>
      <c r="P212" s="23"/>
      <c r="Q212" s="58"/>
    </row>
    <row r="213" spans="1:17" ht="45" x14ac:dyDescent="0.25">
      <c r="A213" s="79">
        <f>IF(zgłoszenia[[#This Row],[ID]]&gt;0,A212+1,"--")</f>
        <v>210</v>
      </c>
      <c r="B213" s="16" t="s">
        <v>407</v>
      </c>
      <c r="C213" s="80">
        <v>4997</v>
      </c>
      <c r="D213" s="15">
        <v>42081</v>
      </c>
      <c r="E213" s="54" t="s">
        <v>92</v>
      </c>
      <c r="F213" s="13" t="s">
        <v>23</v>
      </c>
      <c r="G213" s="13" t="s">
        <v>33</v>
      </c>
      <c r="H213" s="50" t="s">
        <v>74</v>
      </c>
      <c r="I213" s="68" t="s">
        <v>428</v>
      </c>
      <c r="J213" s="13">
        <v>217</v>
      </c>
      <c r="K213" s="6" t="str">
        <f>IF(zgłoszenia[[#This Row],[ID]]&gt;0,IF(zgłoszenia[[#This Row],[AB Nr
z eDOK]]&gt;0,CONCATENATE("AB.6743.",zgłoszenia[[#This Row],[AB Nr
z eDOK]],".",D$1,".",zgłoszenia[[#This Row],[ID]]),"brak rejestreacji eDOK"),"")</f>
        <v>AB.6743.217.2015.AM</v>
      </c>
      <c r="L213" s="13"/>
      <c r="M21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13" s="12">
        <v>42087</v>
      </c>
      <c r="O213" s="13" t="s">
        <v>19</v>
      </c>
      <c r="P213" s="23"/>
      <c r="Q213" s="58"/>
    </row>
    <row r="214" spans="1:17" ht="45" x14ac:dyDescent="0.25">
      <c r="A214" s="79">
        <f>IF(zgłoszenia[[#This Row],[ID]]&gt;0,A213+1,"--")</f>
        <v>211</v>
      </c>
      <c r="B214" s="16" t="s">
        <v>40</v>
      </c>
      <c r="C214" s="80">
        <v>4998</v>
      </c>
      <c r="D214" s="15">
        <v>42081</v>
      </c>
      <c r="E214" s="54" t="s">
        <v>570</v>
      </c>
      <c r="F214" s="13" t="s">
        <v>17</v>
      </c>
      <c r="G214" s="13" t="s">
        <v>29</v>
      </c>
      <c r="H214" s="13" t="s">
        <v>144</v>
      </c>
      <c r="I214" s="65" t="s">
        <v>571</v>
      </c>
      <c r="J214" s="13">
        <v>219</v>
      </c>
      <c r="K214" s="6" t="str">
        <f>IF(zgłoszenia[[#This Row],[ID]]&gt;0,IF(zgłoszenia[[#This Row],[AB Nr
z eDOK]]&gt;0,CONCATENATE("AB.6743.",zgłoszenia[[#This Row],[AB Nr
z eDOK]],".",D$1,".",zgłoszenia[[#This Row],[ID]]),"brak rejestreacji eDOK"),"")</f>
        <v>AB.6743.219.2015.AŁ</v>
      </c>
      <c r="L214" s="13"/>
      <c r="M21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214" s="12">
        <v>42111</v>
      </c>
      <c r="O214" s="13" t="s">
        <v>19</v>
      </c>
      <c r="P214" s="23"/>
      <c r="Q214" s="58"/>
    </row>
    <row r="215" spans="1:17" ht="45" x14ac:dyDescent="0.25">
      <c r="A215" s="79">
        <f>IF(zgłoszenia[[#This Row],[ID]]&gt;0,A214+1,"--")</f>
        <v>212</v>
      </c>
      <c r="B215" s="16" t="s">
        <v>407</v>
      </c>
      <c r="C215" s="80">
        <v>5001</v>
      </c>
      <c r="D215" s="15">
        <v>42081</v>
      </c>
      <c r="E215" s="54" t="s">
        <v>92</v>
      </c>
      <c r="F215" s="13" t="s">
        <v>23</v>
      </c>
      <c r="G215" s="13" t="s">
        <v>26</v>
      </c>
      <c r="H215" s="50" t="s">
        <v>243</v>
      </c>
      <c r="I215" s="68" t="s">
        <v>429</v>
      </c>
      <c r="J215" s="13">
        <v>216</v>
      </c>
      <c r="K215" s="6" t="str">
        <f>IF(zgłoszenia[[#This Row],[ID]]&gt;0,IF(zgłoszenia[[#This Row],[AB Nr
z eDOK]]&gt;0,CONCATENATE("AB.6743.",zgłoszenia[[#This Row],[AB Nr
z eDOK]],".",D$1,".",zgłoszenia[[#This Row],[ID]]),"brak rejestreacji eDOK"),"")</f>
        <v>AB.6743.216.2015.AM</v>
      </c>
      <c r="L215" s="13"/>
      <c r="M21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15" s="12">
        <v>42112</v>
      </c>
      <c r="O215" s="13" t="s">
        <v>19</v>
      </c>
      <c r="P215" s="23"/>
      <c r="Q215" s="58"/>
    </row>
    <row r="216" spans="1:17" ht="45" x14ac:dyDescent="0.25">
      <c r="A216" s="79">
        <f>IF(zgłoszenia[[#This Row],[ID]]&gt;0,A215+1,"--")</f>
        <v>213</v>
      </c>
      <c r="B216" s="16" t="s">
        <v>407</v>
      </c>
      <c r="C216" s="80">
        <v>5019</v>
      </c>
      <c r="D216" s="15">
        <v>42082</v>
      </c>
      <c r="E216" s="53" t="s">
        <v>430</v>
      </c>
      <c r="F216" s="13" t="s">
        <v>23</v>
      </c>
      <c r="G216" s="13" t="s">
        <v>30</v>
      </c>
      <c r="H216" s="50" t="s">
        <v>253</v>
      </c>
      <c r="I216" s="68" t="s">
        <v>431</v>
      </c>
      <c r="J216" s="13">
        <v>222</v>
      </c>
      <c r="K216" s="6" t="str">
        <f>IF(zgłoszenia[[#This Row],[ID]]&gt;0,IF(zgłoszenia[[#This Row],[AB Nr
z eDOK]]&gt;0,CONCATENATE("AB.6743.",zgłoszenia[[#This Row],[AB Nr
z eDOK]],".",D$1,".",zgłoszenia[[#This Row],[ID]]),"brak rejestreacji eDOK"),"")</f>
        <v>AB.6743.222.2015.AM</v>
      </c>
      <c r="L216" s="13"/>
      <c r="M21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16" s="12">
        <v>42089</v>
      </c>
      <c r="O216" s="13" t="s">
        <v>19</v>
      </c>
      <c r="P216" s="23"/>
      <c r="Q216" s="58"/>
    </row>
    <row r="217" spans="1:17" ht="45" x14ac:dyDescent="0.25">
      <c r="A217" s="79">
        <f>IF(zgłoszenia[[#This Row],[ID]]&gt;0,A216+1,"--")</f>
        <v>214</v>
      </c>
      <c r="B217" s="16" t="s">
        <v>36</v>
      </c>
      <c r="C217" s="80">
        <v>5021</v>
      </c>
      <c r="D217" s="15">
        <v>42082</v>
      </c>
      <c r="E217" s="53" t="s">
        <v>510</v>
      </c>
      <c r="F217" s="13" t="s">
        <v>23</v>
      </c>
      <c r="G217" s="13" t="s">
        <v>32</v>
      </c>
      <c r="H217" s="50" t="s">
        <v>151</v>
      </c>
      <c r="I217" s="68" t="s">
        <v>511</v>
      </c>
      <c r="J217" s="13">
        <v>250</v>
      </c>
      <c r="K217" s="6" t="str">
        <f>IF(zgłoszenia[[#This Row],[ID]]&gt;0,IF(zgłoszenia[[#This Row],[AB Nr
z eDOK]]&gt;0,CONCATENATE("AB.6743.",zgłoszenia[[#This Row],[AB Nr
z eDOK]],".",D$1,".",zgłoszenia[[#This Row],[ID]]),"brak rejestreacji eDOK"),"")</f>
        <v>AB.6743.250.2015.AS</v>
      </c>
      <c r="L217" s="13"/>
      <c r="M21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217" s="12">
        <v>42111</v>
      </c>
      <c r="O217" s="13" t="s">
        <v>19</v>
      </c>
      <c r="P217" s="23"/>
      <c r="Q217" s="58"/>
    </row>
    <row r="218" spans="1:17" ht="45" x14ac:dyDescent="0.25">
      <c r="A218" s="79">
        <f>IF(zgłoszenia[[#This Row],[ID]]&gt;0,A217+1,"--")</f>
        <v>215</v>
      </c>
      <c r="B218" s="16" t="s">
        <v>407</v>
      </c>
      <c r="C218" s="80">
        <v>5040</v>
      </c>
      <c r="D218" s="15">
        <v>42082</v>
      </c>
      <c r="E218" s="53" t="s">
        <v>92</v>
      </c>
      <c r="F218" s="13" t="s">
        <v>23</v>
      </c>
      <c r="G218" s="13" t="s">
        <v>33</v>
      </c>
      <c r="H218" s="50" t="s">
        <v>432</v>
      </c>
      <c r="I218" s="68" t="s">
        <v>433</v>
      </c>
      <c r="J218" s="13">
        <v>221</v>
      </c>
      <c r="K218" s="6" t="str">
        <f>IF(zgłoszenia[[#This Row],[ID]]&gt;0,IF(zgłoszenia[[#This Row],[AB Nr
z eDOK]]&gt;0,CONCATENATE("AB.6743.",zgłoszenia[[#This Row],[AB Nr
z eDOK]],".",D$1,".",zgłoszenia[[#This Row],[ID]]),"brak rejestreacji eDOK"),"")</f>
        <v>AB.6743.221.2015.AM</v>
      </c>
      <c r="L218" s="13"/>
      <c r="M21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18" s="12">
        <v>42087</v>
      </c>
      <c r="O218" s="13" t="s">
        <v>19</v>
      </c>
      <c r="P218" s="23"/>
      <c r="Q218" s="58"/>
    </row>
    <row r="219" spans="1:17" ht="45" x14ac:dyDescent="0.25">
      <c r="A219" s="79">
        <f>IF(zgłoszenia[[#This Row],[ID]]&gt;0,A218+1,"--")</f>
        <v>216</v>
      </c>
      <c r="B219" s="16" t="s">
        <v>41</v>
      </c>
      <c r="C219" s="80">
        <v>5042</v>
      </c>
      <c r="D219" s="15">
        <v>42082</v>
      </c>
      <c r="E219" s="53" t="s">
        <v>435</v>
      </c>
      <c r="F219" s="13" t="s">
        <v>17</v>
      </c>
      <c r="G219" s="13" t="s">
        <v>33</v>
      </c>
      <c r="H219" s="50" t="s">
        <v>206</v>
      </c>
      <c r="I219" s="68" t="s">
        <v>436</v>
      </c>
      <c r="J219" s="13">
        <v>223</v>
      </c>
      <c r="K219" s="6" t="str">
        <f>IF(zgłoszenia[[#This Row],[ID]]&gt;0,IF(zgłoszenia[[#This Row],[AB Nr
z eDOK]]&gt;0,CONCATENATE("AB.6743.",zgłoszenia[[#This Row],[AB Nr
z eDOK]],".",D$1,".",zgłoszenia[[#This Row],[ID]]),"brak rejestreacji eDOK"),"")</f>
        <v>AB.6743.223.2015.EP</v>
      </c>
      <c r="L219" s="13"/>
      <c r="M21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19" s="12">
        <v>42101</v>
      </c>
      <c r="O219" s="13" t="s">
        <v>19</v>
      </c>
      <c r="P219" s="23"/>
      <c r="Q219" s="58"/>
    </row>
    <row r="220" spans="1:17" ht="45" x14ac:dyDescent="0.25">
      <c r="A220" s="79">
        <f>IF(zgłoszenia[[#This Row],[ID]]&gt;0,A219+1,"--")</f>
        <v>217</v>
      </c>
      <c r="B220" s="16" t="s">
        <v>41</v>
      </c>
      <c r="C220" s="80">
        <v>5043</v>
      </c>
      <c r="D220" s="15">
        <v>42082</v>
      </c>
      <c r="E220" s="53" t="s">
        <v>437</v>
      </c>
      <c r="F220" s="13" t="s">
        <v>17</v>
      </c>
      <c r="G220" s="13" t="s">
        <v>33</v>
      </c>
      <c r="H220" s="50" t="s">
        <v>209</v>
      </c>
      <c r="I220" s="68" t="s">
        <v>438</v>
      </c>
      <c r="J220" s="13">
        <v>224</v>
      </c>
      <c r="K220" s="6" t="str">
        <f>IF(zgłoszenia[[#This Row],[ID]]&gt;0,IF(zgłoszenia[[#This Row],[AB Nr
z eDOK]]&gt;0,CONCATENATE("AB.6743.",zgłoszenia[[#This Row],[AB Nr
z eDOK]],".",D$1,".",zgłoszenia[[#This Row],[ID]]),"brak rejestreacji eDOK"),"")</f>
        <v>AB.6743.224.2015.EP</v>
      </c>
      <c r="L220" s="13"/>
      <c r="M22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20" s="12">
        <v>42121</v>
      </c>
      <c r="O220" s="13" t="s">
        <v>19</v>
      </c>
      <c r="P220" s="23"/>
      <c r="Q220" s="58"/>
    </row>
    <row r="221" spans="1:17" ht="45" x14ac:dyDescent="0.25">
      <c r="A221" s="79">
        <f>IF(zgłoszenia[[#This Row],[ID]]&gt;0,A220+1,"--")</f>
        <v>218</v>
      </c>
      <c r="B221" s="16" t="s">
        <v>407</v>
      </c>
      <c r="C221" s="80">
        <v>5054</v>
      </c>
      <c r="D221" s="15">
        <v>42082</v>
      </c>
      <c r="E221" s="53" t="s">
        <v>92</v>
      </c>
      <c r="F221" s="13" t="s">
        <v>23</v>
      </c>
      <c r="G221" s="13" t="s">
        <v>21</v>
      </c>
      <c r="H221" s="50" t="s">
        <v>371</v>
      </c>
      <c r="I221" s="68" t="s">
        <v>434</v>
      </c>
      <c r="J221" s="13">
        <v>220</v>
      </c>
      <c r="K221" s="6" t="str">
        <f>IF(zgłoszenia[[#This Row],[ID]]&gt;0,IF(zgłoszenia[[#This Row],[AB Nr
z eDOK]]&gt;0,CONCATENATE("AB.6743.",zgłoszenia[[#This Row],[AB Nr
z eDOK]],".",D$1,".",zgłoszenia[[#This Row],[ID]]),"brak rejestreacji eDOK"),"")</f>
        <v>AB.6743.220.2015.AM</v>
      </c>
      <c r="L221" s="13"/>
      <c r="M22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21" s="12">
        <v>42087</v>
      </c>
      <c r="O221" s="13" t="s">
        <v>19</v>
      </c>
      <c r="P221" s="23"/>
      <c r="Q221" s="58"/>
    </row>
    <row r="222" spans="1:17" ht="30" x14ac:dyDescent="0.25">
      <c r="A222" s="79">
        <f>IF(zgłoszenia[[#This Row],[ID]]&gt;0,A221+1,"--")</f>
        <v>219</v>
      </c>
      <c r="B222" s="16" t="s">
        <v>407</v>
      </c>
      <c r="C222" s="80">
        <v>5092</v>
      </c>
      <c r="D222" s="15">
        <v>42082</v>
      </c>
      <c r="E222" s="53" t="s">
        <v>395</v>
      </c>
      <c r="F222" s="13" t="s">
        <v>17</v>
      </c>
      <c r="G222" s="13" t="s">
        <v>24</v>
      </c>
      <c r="H222" s="50" t="s">
        <v>454</v>
      </c>
      <c r="I222" s="68" t="s">
        <v>455</v>
      </c>
      <c r="J222" s="13">
        <v>226</v>
      </c>
      <c r="K222" s="6" t="str">
        <f>IF(zgłoszenia[[#This Row],[ID]]&gt;0,IF(zgłoszenia[[#This Row],[AB Nr
z eDOK]]&gt;0,CONCATENATE("AB.6743.",zgłoszenia[[#This Row],[AB Nr
z eDOK]],".",D$1,".",zgłoszenia[[#This Row],[ID]]),"brak rejestreacji eDOK"),"")</f>
        <v>AB.6743.226.2015.AM</v>
      </c>
      <c r="L222" s="13"/>
      <c r="M22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22" s="12">
        <v>42108</v>
      </c>
      <c r="O222" s="13" t="s">
        <v>22</v>
      </c>
      <c r="P222" s="23"/>
      <c r="Q222" s="58"/>
    </row>
    <row r="223" spans="1:17" ht="45" x14ac:dyDescent="0.25">
      <c r="A223" s="79">
        <f>IF(zgłoszenia[[#This Row],[ID]]&gt;0,A222+1,"--")</f>
        <v>220</v>
      </c>
      <c r="B223" s="16" t="s">
        <v>40</v>
      </c>
      <c r="C223" s="80">
        <v>5117</v>
      </c>
      <c r="D223" s="15">
        <v>42082</v>
      </c>
      <c r="E223" s="54" t="s">
        <v>77</v>
      </c>
      <c r="F223" s="13" t="s">
        <v>20</v>
      </c>
      <c r="G223" s="13" t="s">
        <v>29</v>
      </c>
      <c r="H223" s="13" t="s">
        <v>83</v>
      </c>
      <c r="I223" s="65" t="s">
        <v>572</v>
      </c>
      <c r="J223" s="13">
        <v>225</v>
      </c>
      <c r="K223" s="6" t="str">
        <f>IF(zgłoszenia[[#This Row],[ID]]&gt;0,IF(zgłoszenia[[#This Row],[AB Nr
z eDOK]]&gt;0,CONCATENATE("AB.6743.",zgłoszenia[[#This Row],[AB Nr
z eDOK]],".",D$1,".",zgłoszenia[[#This Row],[ID]]),"brak rejestreacji eDOK"),"")</f>
        <v>AB.6743.225.2015.AŁ</v>
      </c>
      <c r="L223" s="13"/>
      <c r="M22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223" s="12">
        <v>42111</v>
      </c>
      <c r="O223" s="13" t="s">
        <v>19</v>
      </c>
      <c r="P223" s="23">
        <v>42235</v>
      </c>
      <c r="Q223" s="58"/>
    </row>
    <row r="224" spans="1:17" ht="45" x14ac:dyDescent="0.25">
      <c r="A224" s="79">
        <f>IF(zgłoszenia[[#This Row],[ID]]&gt;0,A223+1,"--")</f>
        <v>221</v>
      </c>
      <c r="B224" s="16" t="s">
        <v>45</v>
      </c>
      <c r="C224" s="80">
        <v>5128</v>
      </c>
      <c r="D224" s="15">
        <v>42083</v>
      </c>
      <c r="E224" s="54" t="s">
        <v>92</v>
      </c>
      <c r="F224" s="13" t="s">
        <v>23</v>
      </c>
      <c r="G224" s="13" t="s">
        <v>33</v>
      </c>
      <c r="H224" s="13" t="s">
        <v>439</v>
      </c>
      <c r="I224" s="65" t="s">
        <v>440</v>
      </c>
      <c r="J224" s="13">
        <v>227</v>
      </c>
      <c r="K224" s="6" t="str">
        <f>IF(zgłoszenia[[#This Row],[ID]]&gt;0,IF(zgłoszenia[[#This Row],[AB Nr
z eDOK]]&gt;0,CONCATENATE("AB.6743.",zgłoszenia[[#This Row],[AB Nr
z eDOK]],".",D$1,".",zgłoszenia[[#This Row],[ID]]),"brak rejestreacji eDOK"),"")</f>
        <v>AB.6743.227.2015.IN</v>
      </c>
      <c r="L224" s="13"/>
      <c r="M22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224" s="12">
        <v>42111</v>
      </c>
      <c r="O224" s="13" t="s">
        <v>19</v>
      </c>
      <c r="P224" s="23"/>
      <c r="Q224" s="58"/>
    </row>
    <row r="225" spans="1:17" ht="45" x14ac:dyDescent="0.25">
      <c r="A225" s="79">
        <f>IF(zgłoszenia[[#This Row],[ID]]&gt;0,A224+1,"--")</f>
        <v>222</v>
      </c>
      <c r="B225" s="16" t="s">
        <v>13</v>
      </c>
      <c r="C225" s="80">
        <v>5150</v>
      </c>
      <c r="D225" s="15">
        <v>42083</v>
      </c>
      <c r="E225" s="53" t="s">
        <v>713</v>
      </c>
      <c r="F225" s="13" t="s">
        <v>17</v>
      </c>
      <c r="G225" s="13" t="s">
        <v>29</v>
      </c>
      <c r="H225" s="50" t="s">
        <v>293</v>
      </c>
      <c r="I225" s="68" t="s">
        <v>714</v>
      </c>
      <c r="J225" s="13">
        <v>390</v>
      </c>
      <c r="K225" s="6" t="str">
        <f>IF(zgłoszenia[[#This Row],[ID]]&gt;0,IF(zgłoszenia[[#This Row],[AB Nr
z eDOK]]&gt;0,CONCATENATE("AB.6743.",zgłoszenia[[#This Row],[AB Nr
z eDOK]],".",D$1,".",zgłoszenia[[#This Row],[ID]]),"brak rejestreacji eDOK"),"")</f>
        <v>AB.6743.390.2015.WŚ</v>
      </c>
      <c r="L225" s="13"/>
      <c r="M22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225" s="12">
        <v>42111</v>
      </c>
      <c r="O225" s="13" t="s">
        <v>19</v>
      </c>
      <c r="P225" s="23"/>
      <c r="Q225" s="58"/>
    </row>
    <row r="226" spans="1:17" ht="45" x14ac:dyDescent="0.25">
      <c r="A226" s="79">
        <f>IF(zgłoszenia[[#This Row],[ID]]&gt;0,A225+1,"--")</f>
        <v>223</v>
      </c>
      <c r="B226" s="16" t="s">
        <v>12</v>
      </c>
      <c r="C226" s="80">
        <v>5179</v>
      </c>
      <c r="D226" s="15">
        <v>42083</v>
      </c>
      <c r="E226" s="53" t="s">
        <v>442</v>
      </c>
      <c r="F226" s="13" t="s">
        <v>25</v>
      </c>
      <c r="G226" s="13" t="s">
        <v>32</v>
      </c>
      <c r="H226" s="50" t="s">
        <v>443</v>
      </c>
      <c r="I226" s="68" t="s">
        <v>444</v>
      </c>
      <c r="J226" s="13">
        <v>229</v>
      </c>
      <c r="K226" s="6" t="str">
        <f>IF(zgłoszenia[[#This Row],[ID]]&gt;0,IF(zgłoszenia[[#This Row],[AB Nr
z eDOK]]&gt;0,CONCATENATE("AB.6743.",zgłoszenia[[#This Row],[AB Nr
z eDOK]],".",D$1,".",zgłoszenia[[#This Row],[ID]]),"brak rejestreacji eDOK"),"")</f>
        <v>AB.6743.229.2015.AA</v>
      </c>
      <c r="L226" s="13"/>
      <c r="M22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226" s="12">
        <v>42103</v>
      </c>
      <c r="O226" s="13" t="s">
        <v>19</v>
      </c>
      <c r="P226" s="23"/>
      <c r="Q226" s="58"/>
    </row>
    <row r="227" spans="1:17" ht="45" x14ac:dyDescent="0.25">
      <c r="A227" s="79">
        <f>IF(zgłoszenia[[#This Row],[ID]]&gt;0,A226+1,"--")</f>
        <v>224</v>
      </c>
      <c r="B227" s="16" t="s">
        <v>46</v>
      </c>
      <c r="C227" s="80">
        <v>5191</v>
      </c>
      <c r="D227" s="15">
        <v>42083</v>
      </c>
      <c r="E227" s="54" t="s">
        <v>92</v>
      </c>
      <c r="F227" s="13" t="s">
        <v>23</v>
      </c>
      <c r="G227" s="13" t="s">
        <v>18</v>
      </c>
      <c r="H227" s="13" t="s">
        <v>212</v>
      </c>
      <c r="I227" s="65" t="s">
        <v>213</v>
      </c>
      <c r="J227" s="13">
        <v>230</v>
      </c>
      <c r="K227" s="6" t="str">
        <f>IF(zgłoszenia[[#This Row],[ID]]&gt;0,IF(zgłoszenia[[#This Row],[AB Nr
z eDOK]]&gt;0,CONCATENATE("AB.6743.",zgłoszenia[[#This Row],[AB Nr
z eDOK]],".",D$1,".",zgłoszenia[[#This Row],[ID]]),"brak rejestreacji eDOK"),"")</f>
        <v>AB.6743.230.2015.MS</v>
      </c>
      <c r="L227" s="13"/>
      <c r="M22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227" s="12">
        <v>42118</v>
      </c>
      <c r="O227" s="13" t="s">
        <v>19</v>
      </c>
      <c r="P227" s="23"/>
      <c r="Q227" s="58"/>
    </row>
    <row r="228" spans="1:17" ht="45" x14ac:dyDescent="0.25">
      <c r="A228" s="79">
        <f>IF(zgłoszenia[[#This Row],[ID]]&gt;0,A227+1,"--")</f>
        <v>225</v>
      </c>
      <c r="B228" s="16" t="s">
        <v>46</v>
      </c>
      <c r="C228" s="80">
        <v>5193</v>
      </c>
      <c r="D228" s="15">
        <v>42083</v>
      </c>
      <c r="E228" s="54" t="s">
        <v>187</v>
      </c>
      <c r="F228" s="13" t="s">
        <v>25</v>
      </c>
      <c r="G228" s="13" t="s">
        <v>18</v>
      </c>
      <c r="H228" s="13" t="s">
        <v>212</v>
      </c>
      <c r="I228" s="65" t="s">
        <v>213</v>
      </c>
      <c r="J228" s="13">
        <v>231</v>
      </c>
      <c r="K228" s="6" t="str">
        <f>IF(zgłoszenia[[#This Row],[ID]]&gt;0,IF(zgłoszenia[[#This Row],[AB Nr
z eDOK]]&gt;0,CONCATENATE("AB.6743.",zgłoszenia[[#This Row],[AB Nr
z eDOK]],".",D$1,".",zgłoszenia[[#This Row],[ID]]),"brak rejestreacji eDOK"),"")</f>
        <v>AB.6743.231.2015.MS</v>
      </c>
      <c r="L228" s="13"/>
      <c r="M22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228" s="12">
        <v>42118</v>
      </c>
      <c r="O228" s="13" t="s">
        <v>19</v>
      </c>
      <c r="P228" s="23"/>
      <c r="Q228" s="58"/>
    </row>
    <row r="229" spans="1:17" ht="45" x14ac:dyDescent="0.25">
      <c r="A229" s="79">
        <f>IF(zgłoszenia[[#This Row],[ID]]&gt;0,A228+1,"--")</f>
        <v>226</v>
      </c>
      <c r="B229" s="16" t="s">
        <v>45</v>
      </c>
      <c r="C229" s="80">
        <v>5199</v>
      </c>
      <c r="D229" s="15">
        <v>42083</v>
      </c>
      <c r="E229" s="54" t="s">
        <v>139</v>
      </c>
      <c r="F229" s="13" t="s">
        <v>17</v>
      </c>
      <c r="G229" s="13" t="s">
        <v>33</v>
      </c>
      <c r="H229" s="13" t="s">
        <v>74</v>
      </c>
      <c r="I229" s="65" t="s">
        <v>441</v>
      </c>
      <c r="J229" s="13">
        <v>228</v>
      </c>
      <c r="K229" s="6" t="str">
        <f>IF(zgłoszenia[[#This Row],[ID]]&gt;0,IF(zgłoszenia[[#This Row],[AB Nr
z eDOK]]&gt;0,CONCATENATE("AB.6743.",zgłoszenia[[#This Row],[AB Nr
z eDOK]],".",D$1,".",zgłoszenia[[#This Row],[ID]]),"brak rejestreacji eDOK"),"")</f>
        <v>AB.6743.228.2015.IN</v>
      </c>
      <c r="L229" s="13"/>
      <c r="M22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229" s="12">
        <v>42111</v>
      </c>
      <c r="O229" s="13" t="s">
        <v>19</v>
      </c>
      <c r="P229" s="23"/>
      <c r="Q229" s="58"/>
    </row>
    <row r="230" spans="1:17" ht="45" x14ac:dyDescent="0.25">
      <c r="A230" s="79">
        <f>IF(zgłoszenia[[#This Row],[ID]]&gt;0,A229+1,"--")</f>
        <v>227</v>
      </c>
      <c r="B230" s="16" t="s">
        <v>407</v>
      </c>
      <c r="C230" s="80">
        <v>5252</v>
      </c>
      <c r="D230" s="15">
        <v>42086</v>
      </c>
      <c r="E230" s="53" t="s">
        <v>395</v>
      </c>
      <c r="F230" s="13" t="s">
        <v>17</v>
      </c>
      <c r="G230" s="13" t="s">
        <v>18</v>
      </c>
      <c r="H230" s="50" t="s">
        <v>461</v>
      </c>
      <c r="I230" s="68" t="s">
        <v>462</v>
      </c>
      <c r="J230" s="13">
        <v>236</v>
      </c>
      <c r="K230" s="6" t="str">
        <f>IF(zgłoszenia[[#This Row],[ID]]&gt;0,IF(zgłoszenia[[#This Row],[AB Nr
z eDOK]]&gt;0,CONCATENATE("AB.6743.",zgłoszenia[[#This Row],[AB Nr
z eDOK]],".",D$1,".",zgłoszenia[[#This Row],[ID]]),"brak rejestreacji eDOK"),"")</f>
        <v>AB.6743.236.2015.AM</v>
      </c>
      <c r="L230" s="13"/>
      <c r="M23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30" s="12">
        <v>42108</v>
      </c>
      <c r="O230" s="13" t="s">
        <v>19</v>
      </c>
      <c r="P230" s="23"/>
      <c r="Q230" s="58"/>
    </row>
    <row r="231" spans="1:17" ht="45" x14ac:dyDescent="0.25">
      <c r="A231" s="79">
        <f>IF(zgłoszenia[[#This Row],[ID]]&gt;0,A230+1,"--")</f>
        <v>228</v>
      </c>
      <c r="B231" s="16" t="s">
        <v>40</v>
      </c>
      <c r="C231" s="80">
        <v>5281</v>
      </c>
      <c r="D231" s="15">
        <v>42086</v>
      </c>
      <c r="E231" s="54" t="s">
        <v>573</v>
      </c>
      <c r="F231" s="13" t="s">
        <v>17</v>
      </c>
      <c r="G231" s="13" t="s">
        <v>29</v>
      </c>
      <c r="H231" s="13" t="s">
        <v>83</v>
      </c>
      <c r="I231" s="65" t="s">
        <v>574</v>
      </c>
      <c r="J231" s="13">
        <v>232</v>
      </c>
      <c r="K231" s="6" t="str">
        <f>IF(zgłoszenia[[#This Row],[ID]]&gt;0,IF(zgłoszenia[[#This Row],[AB Nr
z eDOK]]&gt;0,CONCATENATE("AB.6743.",zgłoszenia[[#This Row],[AB Nr
z eDOK]],".",D$1,".",zgłoszenia[[#This Row],[ID]]),"brak rejestreacji eDOK"),"")</f>
        <v>AB.6743.232.2015.AŁ</v>
      </c>
      <c r="L231" s="13"/>
      <c r="M23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231" s="12">
        <v>42136</v>
      </c>
      <c r="O231" s="13" t="s">
        <v>19</v>
      </c>
      <c r="P231" s="23"/>
      <c r="Q231" s="58"/>
    </row>
    <row r="232" spans="1:17" ht="45" x14ac:dyDescent="0.25">
      <c r="A232" s="79">
        <f>IF(zgłoszenia[[#This Row],[ID]]&gt;0,A231+1,"--")</f>
        <v>229</v>
      </c>
      <c r="B232" s="16" t="s">
        <v>407</v>
      </c>
      <c r="C232" s="80">
        <v>5259</v>
      </c>
      <c r="D232" s="15">
        <v>42086</v>
      </c>
      <c r="E232" s="53" t="s">
        <v>456</v>
      </c>
      <c r="F232" s="13" t="s">
        <v>23</v>
      </c>
      <c r="G232" s="13" t="s">
        <v>32</v>
      </c>
      <c r="H232" s="50" t="s">
        <v>458</v>
      </c>
      <c r="I232" s="68" t="s">
        <v>457</v>
      </c>
      <c r="J232" s="13">
        <v>235</v>
      </c>
      <c r="K232" s="6" t="str">
        <f>IF(zgłoszenia[[#This Row],[ID]]&gt;0,IF(zgłoszenia[[#This Row],[AB Nr
z eDOK]]&gt;0,CONCATENATE("AB.6743.",zgłoszenia[[#This Row],[AB Nr
z eDOK]],".",D$1,".",zgłoszenia[[#This Row],[ID]]),"brak rejestreacji eDOK"),"")</f>
        <v>AB.6743.235.2015.AM</v>
      </c>
      <c r="L232" s="13"/>
      <c r="M23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32" s="12">
        <v>42093</v>
      </c>
      <c r="O232" s="13" t="s">
        <v>19</v>
      </c>
      <c r="P232" s="23"/>
      <c r="Q232" s="58"/>
    </row>
    <row r="233" spans="1:17" ht="60" x14ac:dyDescent="0.25">
      <c r="A233" s="79">
        <f>IF(zgłoszenia[[#This Row],[ID]]&gt;0,A232+1,"--")</f>
        <v>230</v>
      </c>
      <c r="B233" s="16" t="s">
        <v>407</v>
      </c>
      <c r="C233" s="80">
        <v>5285</v>
      </c>
      <c r="D233" s="15">
        <v>42086</v>
      </c>
      <c r="E233" s="53" t="s">
        <v>459</v>
      </c>
      <c r="F233" s="13" t="s">
        <v>23</v>
      </c>
      <c r="G233" s="13" t="s">
        <v>29</v>
      </c>
      <c r="H233" s="50" t="s">
        <v>83</v>
      </c>
      <c r="I233" s="68" t="s">
        <v>460</v>
      </c>
      <c r="J233" s="13">
        <v>234</v>
      </c>
      <c r="K233" s="6" t="str">
        <f>IF(zgłoszenia[[#This Row],[ID]]&gt;0,IF(zgłoszenia[[#This Row],[AB Nr
z eDOK]]&gt;0,CONCATENATE("AB.6743.",zgłoszenia[[#This Row],[AB Nr
z eDOK]],".",D$1,".",zgłoszenia[[#This Row],[ID]]),"brak rejestreacji eDOK"),"")</f>
        <v>AB.6743.234.2015.AM</v>
      </c>
      <c r="L233" s="13"/>
      <c r="M23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33" s="12">
        <v>42111</v>
      </c>
      <c r="O233" s="13" t="s">
        <v>19</v>
      </c>
      <c r="P233" s="23"/>
      <c r="Q233" s="58"/>
    </row>
    <row r="234" spans="1:17" ht="45" x14ac:dyDescent="0.25">
      <c r="A234" s="79">
        <f>IF(zgłoszenia[[#This Row],[ID]]&gt;0,A233+1,"--")</f>
        <v>231</v>
      </c>
      <c r="B234" s="16" t="s">
        <v>47</v>
      </c>
      <c r="C234" s="80">
        <v>5315</v>
      </c>
      <c r="D234" s="15">
        <v>42086</v>
      </c>
      <c r="E234" s="54" t="s">
        <v>601</v>
      </c>
      <c r="F234" s="13" t="s">
        <v>25</v>
      </c>
      <c r="G234" s="13" t="s">
        <v>21</v>
      </c>
      <c r="H234" s="13" t="s">
        <v>21</v>
      </c>
      <c r="I234" s="65" t="s">
        <v>602</v>
      </c>
      <c r="J234" s="13">
        <v>325</v>
      </c>
      <c r="K234" s="6" t="str">
        <f>IF(zgłoszenia[[#This Row],[ID]]&gt;0,IF(zgłoszenia[[#This Row],[AB Nr
z eDOK]]&gt;0,CONCATENATE("AB.6743.",zgłoszenia[[#This Row],[AB Nr
z eDOK]],".",D$1,".",zgłoszenia[[#This Row],[ID]]),"brak rejestreacji eDOK"),"")</f>
        <v>AB.6743.325.2015.ŁD</v>
      </c>
      <c r="L234" s="13"/>
      <c r="M23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234" s="12">
        <v>42114</v>
      </c>
      <c r="O234" s="13" t="s">
        <v>19</v>
      </c>
      <c r="P234" s="23"/>
      <c r="Q234" s="58"/>
    </row>
    <row r="235" spans="1:17" ht="45" x14ac:dyDescent="0.25">
      <c r="A235" s="79">
        <f>IF(zgłoszenia[[#This Row],[ID]]&gt;0,A234+1,"--")</f>
        <v>232</v>
      </c>
      <c r="B235" s="16" t="s">
        <v>41</v>
      </c>
      <c r="C235" s="80">
        <v>5317</v>
      </c>
      <c r="D235" s="15">
        <v>42086</v>
      </c>
      <c r="E235" s="53" t="s">
        <v>465</v>
      </c>
      <c r="F235" s="13" t="s">
        <v>17</v>
      </c>
      <c r="G235" s="13" t="s">
        <v>26</v>
      </c>
      <c r="H235" s="50" t="s">
        <v>26</v>
      </c>
      <c r="I235" s="68" t="s">
        <v>466</v>
      </c>
      <c r="J235" s="13">
        <v>239</v>
      </c>
      <c r="K235" s="6" t="str">
        <f>IF(zgłoszenia[[#This Row],[ID]]&gt;0,IF(zgłoszenia[[#This Row],[AB Nr
z eDOK]]&gt;0,CONCATENATE("AB.6743.",zgłoszenia[[#This Row],[AB Nr
z eDOK]],".",D$1,".",zgłoszenia[[#This Row],[ID]]),"brak rejestreacji eDOK"),"")</f>
        <v>AB.6743.239.2015.EP</v>
      </c>
      <c r="L235" s="13"/>
      <c r="M23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35" s="12">
        <v>42093</v>
      </c>
      <c r="O235" s="13" t="s">
        <v>19</v>
      </c>
      <c r="P235" s="23"/>
      <c r="Q235" s="58"/>
    </row>
    <row r="236" spans="1:17" ht="45" x14ac:dyDescent="0.25">
      <c r="A236" s="79">
        <f>IF(zgłoszenia[[#This Row],[ID]]&gt;0,A235+1,"--")</f>
        <v>233</v>
      </c>
      <c r="B236" s="16" t="s">
        <v>40</v>
      </c>
      <c r="C236" s="80">
        <v>5339</v>
      </c>
      <c r="D236" s="15">
        <v>42087</v>
      </c>
      <c r="E236" s="54" t="s">
        <v>573</v>
      </c>
      <c r="F236" s="13" t="s">
        <v>17</v>
      </c>
      <c r="G236" s="13" t="s">
        <v>29</v>
      </c>
      <c r="H236" s="13" t="s">
        <v>83</v>
      </c>
      <c r="I236" s="65" t="s">
        <v>575</v>
      </c>
      <c r="J236" s="13">
        <v>233</v>
      </c>
      <c r="K236" s="6" t="str">
        <f>IF(zgłoszenia[[#This Row],[ID]]&gt;0,IF(zgłoszenia[[#This Row],[AB Nr
z eDOK]]&gt;0,CONCATENATE("AB.6743.",zgłoszenia[[#This Row],[AB Nr
z eDOK]],".",D$1,".",zgłoszenia[[#This Row],[ID]]),"brak rejestreacji eDOK"),"")</f>
        <v>AB.6743.233.2015.AŁ</v>
      </c>
      <c r="L236" s="13"/>
      <c r="M23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236" s="12">
        <v>42136</v>
      </c>
      <c r="O236" s="13" t="s">
        <v>19</v>
      </c>
      <c r="P236" s="23"/>
      <c r="Q236" s="58"/>
    </row>
    <row r="237" spans="1:17" ht="45" x14ac:dyDescent="0.25">
      <c r="A237" s="79">
        <f>IF(zgłoszenia[[#This Row],[ID]]&gt;0,A236+1,"--")</f>
        <v>234</v>
      </c>
      <c r="B237" s="16" t="s">
        <v>41</v>
      </c>
      <c r="C237" s="80">
        <v>5357</v>
      </c>
      <c r="D237" s="15">
        <v>42087</v>
      </c>
      <c r="E237" s="53" t="s">
        <v>463</v>
      </c>
      <c r="F237" s="13" t="s">
        <v>23</v>
      </c>
      <c r="G237" s="13" t="s">
        <v>24</v>
      </c>
      <c r="H237" s="50" t="s">
        <v>464</v>
      </c>
      <c r="I237" s="68" t="s">
        <v>381</v>
      </c>
      <c r="J237" s="13">
        <v>241</v>
      </c>
      <c r="K237" s="6" t="str">
        <f>IF(zgłoszenia[[#This Row],[ID]]&gt;0,IF(zgłoszenia[[#This Row],[AB Nr
z eDOK]]&gt;0,CONCATENATE("AB.6743.",zgłoszenia[[#This Row],[AB Nr
z eDOK]],".",D$1,".",zgłoszenia[[#This Row],[ID]]),"brak rejestreacji eDOK"),"")</f>
        <v>AB.6743.241.2015.EP</v>
      </c>
      <c r="L237" s="13"/>
      <c r="M23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37" s="12">
        <v>42089</v>
      </c>
      <c r="O237" s="13" t="s">
        <v>19</v>
      </c>
      <c r="P237" s="23"/>
      <c r="Q237" s="58"/>
    </row>
    <row r="238" spans="1:17" ht="45" x14ac:dyDescent="0.25">
      <c r="A238" s="79">
        <f>IF(zgłoszenia[[#This Row],[ID]]&gt;0,A237+1,"--")</f>
        <v>235</v>
      </c>
      <c r="B238" s="16" t="s">
        <v>407</v>
      </c>
      <c r="C238" s="80">
        <v>5358</v>
      </c>
      <c r="D238" s="15">
        <v>42087</v>
      </c>
      <c r="E238" s="53" t="s">
        <v>467</v>
      </c>
      <c r="F238" s="13" t="s">
        <v>23</v>
      </c>
      <c r="G238" s="13" t="s">
        <v>32</v>
      </c>
      <c r="H238" s="50" t="s">
        <v>464</v>
      </c>
      <c r="I238" s="68" t="s">
        <v>468</v>
      </c>
      <c r="J238" s="13">
        <v>240</v>
      </c>
      <c r="K238" s="6" t="str">
        <f>IF(zgłoszenia[[#This Row],[ID]]&gt;0,IF(zgłoszenia[[#This Row],[AB Nr
z eDOK]]&gt;0,CONCATENATE("AB.6743.",zgłoszenia[[#This Row],[AB Nr
z eDOK]],".",D$1,".",zgłoszenia[[#This Row],[ID]]),"brak rejestreacji eDOK"),"")</f>
        <v>AB.6743.240.2015.AM</v>
      </c>
      <c r="L238" s="13"/>
      <c r="M23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38" s="12">
        <v>42095</v>
      </c>
      <c r="O238" s="13" t="s">
        <v>19</v>
      </c>
      <c r="P238" s="23"/>
      <c r="Q238" s="58"/>
    </row>
    <row r="239" spans="1:17" ht="45" x14ac:dyDescent="0.25">
      <c r="A239" s="79">
        <f>IF(zgłoszenia[[#This Row],[ID]]&gt;0,A238+1,"--")</f>
        <v>236</v>
      </c>
      <c r="B239" s="16" t="s">
        <v>407</v>
      </c>
      <c r="C239" s="80">
        <v>5364</v>
      </c>
      <c r="D239" s="15">
        <v>42087</v>
      </c>
      <c r="E239" s="53" t="s">
        <v>469</v>
      </c>
      <c r="F239" s="13" t="s">
        <v>25</v>
      </c>
      <c r="G239" s="13" t="s">
        <v>32</v>
      </c>
      <c r="H239" s="50" t="s">
        <v>470</v>
      </c>
      <c r="I239" s="68" t="s">
        <v>471</v>
      </c>
      <c r="J239" s="13">
        <v>238</v>
      </c>
      <c r="K239" s="6" t="str">
        <f>IF(zgłoszenia[[#This Row],[ID]]&gt;0,IF(zgłoszenia[[#This Row],[AB Nr
z eDOK]]&gt;0,CONCATENATE("AB.6743.",zgłoszenia[[#This Row],[AB Nr
z eDOK]],".",D$1,".",zgłoszenia[[#This Row],[ID]]),"brak rejestreacji eDOK"),"")</f>
        <v>AB.6743.238.2015.AM</v>
      </c>
      <c r="L239" s="13"/>
      <c r="M23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39" s="12">
        <v>42103</v>
      </c>
      <c r="O239" s="13" t="s">
        <v>19</v>
      </c>
      <c r="P239" s="23"/>
      <c r="Q239" s="58"/>
    </row>
    <row r="240" spans="1:17" ht="45" x14ac:dyDescent="0.25">
      <c r="A240" s="79">
        <f>IF(zgłoszenia[[#This Row],[ID]]&gt;0,A239+1,"--")</f>
        <v>237</v>
      </c>
      <c r="B240" s="16" t="s">
        <v>13</v>
      </c>
      <c r="C240" s="80">
        <v>5370</v>
      </c>
      <c r="D240" s="15">
        <v>42087</v>
      </c>
      <c r="E240" s="53" t="s">
        <v>715</v>
      </c>
      <c r="F240" s="13" t="s">
        <v>23</v>
      </c>
      <c r="G240" s="13" t="s">
        <v>29</v>
      </c>
      <c r="H240" s="50" t="s">
        <v>483</v>
      </c>
      <c r="I240" s="68" t="s">
        <v>716</v>
      </c>
      <c r="J240" s="13">
        <v>391</v>
      </c>
      <c r="K240" s="6" t="str">
        <f>IF(zgłoszenia[[#This Row],[ID]]&gt;0,IF(zgłoszenia[[#This Row],[AB Nr
z eDOK]]&gt;0,CONCATENATE("AB.6743.",zgłoszenia[[#This Row],[AB Nr
z eDOK]],".",D$1,".",zgłoszenia[[#This Row],[ID]]),"brak rejestreacji eDOK"),"")</f>
        <v>AB.6743.391.2015.WŚ</v>
      </c>
      <c r="L240" s="13"/>
      <c r="M24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240" s="12">
        <v>42111</v>
      </c>
      <c r="O240" s="13" t="s">
        <v>19</v>
      </c>
      <c r="P240" s="23"/>
      <c r="Q240" s="58"/>
    </row>
    <row r="241" spans="1:17" ht="45" x14ac:dyDescent="0.25">
      <c r="A241" s="79">
        <f>IF(zgłoszenia[[#This Row],[ID]]&gt;0,A240+1,"--")</f>
        <v>238</v>
      </c>
      <c r="B241" s="16" t="s">
        <v>407</v>
      </c>
      <c r="C241" s="80">
        <v>5377</v>
      </c>
      <c r="D241" s="15">
        <v>42087</v>
      </c>
      <c r="E241" s="53" t="s">
        <v>472</v>
      </c>
      <c r="F241" s="13" t="s">
        <v>25</v>
      </c>
      <c r="G241" s="13" t="s">
        <v>32</v>
      </c>
      <c r="H241" s="50" t="s">
        <v>318</v>
      </c>
      <c r="I241" s="68" t="s">
        <v>473</v>
      </c>
      <c r="J241" s="13">
        <v>237</v>
      </c>
      <c r="K241" s="6" t="str">
        <f>IF(zgłoszenia[[#This Row],[ID]]&gt;0,IF(zgłoszenia[[#This Row],[AB Nr
z eDOK]]&gt;0,CONCATENATE("AB.6743.",zgłoszenia[[#This Row],[AB Nr
z eDOK]],".",D$1,".",zgłoszenia[[#This Row],[ID]]),"brak rejestreacji eDOK"),"")</f>
        <v>AB.6743.237.2015.AM</v>
      </c>
      <c r="L241" s="13"/>
      <c r="M24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41" s="12">
        <v>42104</v>
      </c>
      <c r="O241" s="13" t="s">
        <v>19</v>
      </c>
      <c r="P241" s="23"/>
      <c r="Q241" s="58"/>
    </row>
    <row r="242" spans="1:17" ht="45" x14ac:dyDescent="0.25">
      <c r="A242" s="79">
        <f>IF(zgłoszenia[[#This Row],[ID]]&gt;0,A241+1,"--")</f>
        <v>239</v>
      </c>
      <c r="B242" s="16" t="s">
        <v>407</v>
      </c>
      <c r="C242" s="80">
        <v>5432</v>
      </c>
      <c r="D242" s="15">
        <v>42088</v>
      </c>
      <c r="E242" s="53" t="s">
        <v>479</v>
      </c>
      <c r="F242" s="13" t="s">
        <v>23</v>
      </c>
      <c r="G242" s="13" t="s">
        <v>18</v>
      </c>
      <c r="H242" s="50" t="s">
        <v>480</v>
      </c>
      <c r="I242" s="68" t="s">
        <v>481</v>
      </c>
      <c r="J242" s="13">
        <v>254</v>
      </c>
      <c r="K242" s="6" t="str">
        <f>IF(zgłoszenia[[#This Row],[ID]]&gt;0,IF(zgłoszenia[[#This Row],[AB Nr
z eDOK]]&gt;0,CONCATENATE("AB.6743.",zgłoszenia[[#This Row],[AB Nr
z eDOK]],".",D$1,".",zgłoszenia[[#This Row],[ID]]),"brak rejestreacji eDOK"),"")</f>
        <v>AB.6743.254.2015.AM</v>
      </c>
      <c r="L242" s="13"/>
      <c r="M24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42" s="12">
        <v>42093</v>
      </c>
      <c r="O242" s="13" t="s">
        <v>19</v>
      </c>
      <c r="P242" s="23"/>
      <c r="Q242" s="58"/>
    </row>
    <row r="243" spans="1:17" ht="45" x14ac:dyDescent="0.25">
      <c r="A243" s="79">
        <f>IF(zgłoszenia[[#This Row],[ID]]&gt;0,A242+1,"--")</f>
        <v>240</v>
      </c>
      <c r="B243" s="16" t="s">
        <v>36</v>
      </c>
      <c r="C243" s="80">
        <v>5434</v>
      </c>
      <c r="D243" s="15">
        <v>42088</v>
      </c>
      <c r="E243" s="53" t="s">
        <v>79</v>
      </c>
      <c r="F243" s="13" t="s">
        <v>17</v>
      </c>
      <c r="G243" s="13" t="s">
        <v>24</v>
      </c>
      <c r="H243" s="50" t="s">
        <v>248</v>
      </c>
      <c r="I243" s="68" t="s">
        <v>249</v>
      </c>
      <c r="J243" s="13">
        <v>251</v>
      </c>
      <c r="K243" s="6" t="str">
        <f>IF(zgłoszenia[[#This Row],[ID]]&gt;0,IF(zgłoszenia[[#This Row],[AB Nr
z eDOK]]&gt;0,CONCATENATE("AB.6743.",zgłoszenia[[#This Row],[AB Nr
z eDOK]],".",D$1,".",zgłoszenia[[#This Row],[ID]]),"brak rejestreacji eDOK"),"")</f>
        <v>AB.6743.251.2015.AS</v>
      </c>
      <c r="L243" s="13"/>
      <c r="M24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243" s="12">
        <v>42117</v>
      </c>
      <c r="O243" s="13" t="s">
        <v>19</v>
      </c>
      <c r="P243" s="23"/>
      <c r="Q243" s="58"/>
    </row>
    <row r="244" spans="1:17" ht="45" x14ac:dyDescent="0.25">
      <c r="A244" s="79">
        <f>IF(zgłoszenia[[#This Row],[ID]]&gt;0,A243+1,"--")</f>
        <v>241</v>
      </c>
      <c r="B244" s="16" t="s">
        <v>45</v>
      </c>
      <c r="C244" s="80">
        <v>5489</v>
      </c>
      <c r="D244" s="15">
        <v>42088</v>
      </c>
      <c r="E244" s="54" t="s">
        <v>474</v>
      </c>
      <c r="F244" s="13" t="s">
        <v>25</v>
      </c>
      <c r="G244" s="13" t="s">
        <v>33</v>
      </c>
      <c r="H244" s="13" t="s">
        <v>475</v>
      </c>
      <c r="I244" s="65" t="s">
        <v>137</v>
      </c>
      <c r="J244" s="13">
        <v>243</v>
      </c>
      <c r="K244" s="6" t="str">
        <f>IF(zgłoszenia[[#This Row],[ID]]&gt;0,IF(zgłoszenia[[#This Row],[AB Nr
z eDOK]]&gt;0,CONCATENATE("AB.6743.",zgłoszenia[[#This Row],[AB Nr
z eDOK]],".",D$1,".",zgłoszenia[[#This Row],[ID]]),"brak rejestreacji eDOK"),"")</f>
        <v>AB.6743.243.2015.IN</v>
      </c>
      <c r="L244" s="13"/>
      <c r="M24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244" s="12">
        <v>42116</v>
      </c>
      <c r="O244" s="13" t="s">
        <v>19</v>
      </c>
      <c r="P244" s="23"/>
      <c r="Q244" s="58"/>
    </row>
    <row r="245" spans="1:17" ht="45" x14ac:dyDescent="0.25">
      <c r="A245" s="79">
        <f>IF(zgłoszenia[[#This Row],[ID]]&gt;0,A244+1,"--")</f>
        <v>242</v>
      </c>
      <c r="B245" s="16" t="s">
        <v>407</v>
      </c>
      <c r="C245" s="80">
        <v>5491</v>
      </c>
      <c r="D245" s="15">
        <v>42088</v>
      </c>
      <c r="E245" s="53" t="s">
        <v>482</v>
      </c>
      <c r="F245" s="13" t="s">
        <v>23</v>
      </c>
      <c r="G245" s="13" t="s">
        <v>29</v>
      </c>
      <c r="H245" s="50" t="s">
        <v>483</v>
      </c>
      <c r="I245" s="68" t="s">
        <v>484</v>
      </c>
      <c r="J245" s="13">
        <v>253</v>
      </c>
      <c r="K245" s="6" t="str">
        <f>IF(zgłoszenia[[#This Row],[ID]]&gt;0,IF(zgłoszenia[[#This Row],[AB Nr
z eDOK]]&gt;0,CONCATENATE("AB.6743.",zgłoszenia[[#This Row],[AB Nr
z eDOK]],".",D$1,".",zgłoszenia[[#This Row],[ID]]),"brak rejestreacji eDOK"),"")</f>
        <v>AB.6743.253.2015.AM</v>
      </c>
      <c r="L245" s="13"/>
      <c r="M24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45" s="12">
        <v>42095</v>
      </c>
      <c r="O245" s="13" t="s">
        <v>19</v>
      </c>
      <c r="P245" s="23"/>
      <c r="Q245" s="58"/>
    </row>
    <row r="246" spans="1:17" ht="45" x14ac:dyDescent="0.25">
      <c r="A246" s="79">
        <f>IF(zgłoszenia[[#This Row],[ID]]&gt;0,A245+1,"--")</f>
        <v>243</v>
      </c>
      <c r="B246" s="16" t="s">
        <v>45</v>
      </c>
      <c r="C246" s="80">
        <v>5492</v>
      </c>
      <c r="D246" s="15">
        <v>42088</v>
      </c>
      <c r="E246" s="54" t="s">
        <v>476</v>
      </c>
      <c r="F246" s="13" t="s">
        <v>23</v>
      </c>
      <c r="G246" s="13" t="s">
        <v>33</v>
      </c>
      <c r="H246" s="13" t="s">
        <v>475</v>
      </c>
      <c r="I246" s="65" t="s">
        <v>137</v>
      </c>
      <c r="J246" s="13">
        <v>244</v>
      </c>
      <c r="K246" s="6" t="str">
        <f>IF(zgłoszenia[[#This Row],[ID]]&gt;0,IF(zgłoszenia[[#This Row],[AB Nr
z eDOK]]&gt;0,CONCATENATE("AB.6743.",zgłoszenia[[#This Row],[AB Nr
z eDOK]],".",D$1,".",zgłoszenia[[#This Row],[ID]]),"brak rejestreacji eDOK"),"")</f>
        <v>AB.6743.244.2015.IN</v>
      </c>
      <c r="L246" s="13"/>
      <c r="M24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246" s="12">
        <v>42116</v>
      </c>
      <c r="O246" s="13" t="s">
        <v>19</v>
      </c>
      <c r="P246" s="23"/>
      <c r="Q246" s="58"/>
    </row>
    <row r="247" spans="1:17" ht="45" x14ac:dyDescent="0.25">
      <c r="A247" s="79">
        <f>IF(zgłoszenia[[#This Row],[ID]]&gt;0,A246+1,"--")</f>
        <v>244</v>
      </c>
      <c r="B247" s="16" t="s">
        <v>41</v>
      </c>
      <c r="C247" s="80">
        <v>5519</v>
      </c>
      <c r="D247" s="15">
        <v>42089</v>
      </c>
      <c r="E247" s="53" t="s">
        <v>477</v>
      </c>
      <c r="F247" s="13" t="s">
        <v>23</v>
      </c>
      <c r="G247" s="13" t="s">
        <v>29</v>
      </c>
      <c r="H247" s="50" t="s">
        <v>29</v>
      </c>
      <c r="I247" s="68" t="s">
        <v>478</v>
      </c>
      <c r="J247" s="13">
        <v>242</v>
      </c>
      <c r="K247" s="6" t="str">
        <f>IF(zgłoszenia[[#This Row],[ID]]&gt;0,IF(zgłoszenia[[#This Row],[AB Nr
z eDOK]]&gt;0,CONCATENATE("AB.6743.",zgłoszenia[[#This Row],[AB Nr
z eDOK]],".",D$1,".",zgłoszenia[[#This Row],[ID]]),"brak rejestreacji eDOK"),"")</f>
        <v>AB.6743.242.2015.EP</v>
      </c>
      <c r="L247" s="13"/>
      <c r="M24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47" s="12">
        <v>42104</v>
      </c>
      <c r="O247" s="13" t="s">
        <v>19</v>
      </c>
      <c r="P247" s="23"/>
      <c r="Q247" s="58"/>
    </row>
    <row r="248" spans="1:17" ht="45" x14ac:dyDescent="0.25">
      <c r="A248" s="79">
        <f>IF(zgłoszenia[[#This Row],[ID]]&gt;0,A247+1,"--")</f>
        <v>245</v>
      </c>
      <c r="B248" s="16" t="s">
        <v>407</v>
      </c>
      <c r="C248" s="80">
        <v>5552</v>
      </c>
      <c r="D248" s="15">
        <v>42089</v>
      </c>
      <c r="E248" s="53" t="s">
        <v>485</v>
      </c>
      <c r="F248" s="13" t="s">
        <v>23</v>
      </c>
      <c r="G248" s="13" t="s">
        <v>33</v>
      </c>
      <c r="H248" s="50" t="s">
        <v>33</v>
      </c>
      <c r="I248" s="68" t="s">
        <v>486</v>
      </c>
      <c r="J248" s="13">
        <v>252</v>
      </c>
      <c r="K248" s="6" t="str">
        <f>IF(zgłoszenia[[#This Row],[ID]]&gt;0,IF(zgłoszenia[[#This Row],[AB Nr
z eDOK]]&gt;0,CONCATENATE("AB.6743.",zgłoszenia[[#This Row],[AB Nr
z eDOK]],".",D$1,".",zgłoszenia[[#This Row],[ID]]),"brak rejestreacji eDOK"),"")</f>
        <v>AB.6743.252.2015.AM</v>
      </c>
      <c r="L248" s="13"/>
      <c r="M24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48" s="12">
        <v>42102</v>
      </c>
      <c r="O248" s="13" t="s">
        <v>19</v>
      </c>
      <c r="P248" s="23"/>
      <c r="Q248" s="58"/>
    </row>
    <row r="249" spans="1:17" ht="45" x14ac:dyDescent="0.25">
      <c r="A249" s="79">
        <f>IF(zgłoszenia[[#This Row],[ID]]&gt;0,A248+1,"--")</f>
        <v>246</v>
      </c>
      <c r="B249" s="16" t="s">
        <v>40</v>
      </c>
      <c r="C249" s="80">
        <v>5644</v>
      </c>
      <c r="D249" s="15">
        <v>42090</v>
      </c>
      <c r="E249" s="54" t="s">
        <v>576</v>
      </c>
      <c r="F249" s="13" t="s">
        <v>20</v>
      </c>
      <c r="G249" s="13" t="s">
        <v>29</v>
      </c>
      <c r="H249" s="13" t="s">
        <v>86</v>
      </c>
      <c r="I249" s="65" t="s">
        <v>577</v>
      </c>
      <c r="J249" s="13">
        <v>262</v>
      </c>
      <c r="K249" s="6" t="str">
        <f>IF(zgłoszenia[[#This Row],[ID]]&gt;0,IF(zgłoszenia[[#This Row],[AB Nr
z eDOK]]&gt;0,CONCATENATE("AB.6743.",zgłoszenia[[#This Row],[AB Nr
z eDOK]],".",D$1,".",zgłoszenia[[#This Row],[ID]]),"brak rejestreacji eDOK"),"")</f>
        <v>AB.6743.262.2015.AŁ</v>
      </c>
      <c r="L249" s="13"/>
      <c r="M24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249" s="12">
        <v>42118</v>
      </c>
      <c r="O249" s="13" t="s">
        <v>19</v>
      </c>
      <c r="P249" s="23">
        <v>42259</v>
      </c>
      <c r="Q249" s="58"/>
    </row>
    <row r="250" spans="1:17" ht="45" x14ac:dyDescent="0.25">
      <c r="A250" s="79">
        <f>IF(zgłoszenia[[#This Row],[ID]]&gt;0,A249+1,"--")</f>
        <v>247</v>
      </c>
      <c r="B250" s="16" t="s">
        <v>12</v>
      </c>
      <c r="C250" s="80">
        <v>5636</v>
      </c>
      <c r="D250" s="15">
        <v>42090</v>
      </c>
      <c r="E250" s="53" t="s">
        <v>534</v>
      </c>
      <c r="F250" s="13" t="s">
        <v>17</v>
      </c>
      <c r="G250" s="13" t="s">
        <v>32</v>
      </c>
      <c r="H250" s="50" t="s">
        <v>307</v>
      </c>
      <c r="I250" s="68" t="s">
        <v>535</v>
      </c>
      <c r="J250" s="13">
        <v>290</v>
      </c>
      <c r="K250" s="6" t="str">
        <f>IF(zgłoszenia[[#This Row],[ID]]&gt;0,IF(zgłoszenia[[#This Row],[AB Nr
z eDOK]]&gt;0,CONCATENATE("AB.6743.",zgłoszenia[[#This Row],[AB Nr
z eDOK]],".",D$1,".",zgłoszenia[[#This Row],[ID]]),"brak rejestreacji eDOK"),"")</f>
        <v>AB.6743.290.2015.AA</v>
      </c>
      <c r="L250" s="13"/>
      <c r="M25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250" s="12">
        <v>42121</v>
      </c>
      <c r="O250" s="13" t="s">
        <v>19</v>
      </c>
      <c r="P250" s="23"/>
      <c r="Q250" s="58"/>
    </row>
    <row r="251" spans="1:17" ht="90" x14ac:dyDescent="0.25">
      <c r="A251" s="79">
        <f>IF(zgłoszenia[[#This Row],[ID]]&gt;0,A250+1,"--")</f>
        <v>248</v>
      </c>
      <c r="B251" s="16" t="s">
        <v>13</v>
      </c>
      <c r="C251" s="80">
        <v>5640</v>
      </c>
      <c r="D251" s="15">
        <v>42090</v>
      </c>
      <c r="E251" s="53" t="s">
        <v>718</v>
      </c>
      <c r="F251" s="13" t="s">
        <v>20</v>
      </c>
      <c r="G251" s="13" t="s">
        <v>29</v>
      </c>
      <c r="H251" s="50" t="s">
        <v>86</v>
      </c>
      <c r="I251" s="68" t="s">
        <v>717</v>
      </c>
      <c r="J251" s="13">
        <v>392</v>
      </c>
      <c r="K251" s="6" t="str">
        <f>IF(zgłoszenia[[#This Row],[ID]]&gt;0,IF(zgłoszenia[[#This Row],[AB Nr
z eDOK]]&gt;0,CONCATENATE("AB.6743.",zgłoszenia[[#This Row],[AB Nr
z eDOK]],".",D$1,".",zgłoszenia[[#This Row],[ID]]),"brak rejestreacji eDOK"),"")</f>
        <v>AB.6743.392.2015.WŚ</v>
      </c>
      <c r="L251" s="13"/>
      <c r="M25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251" s="12">
        <v>42118</v>
      </c>
      <c r="O251" s="13" t="s">
        <v>19</v>
      </c>
      <c r="P251" s="23">
        <v>42262</v>
      </c>
      <c r="Q251" s="58"/>
    </row>
    <row r="252" spans="1:17" ht="45" x14ac:dyDescent="0.25">
      <c r="A252" s="79">
        <f>IF(zgłoszenia[[#This Row],[ID]]&gt;0,A251+1,"--")</f>
        <v>249</v>
      </c>
      <c r="B252" s="16" t="s">
        <v>47</v>
      </c>
      <c r="C252" s="80">
        <v>5635</v>
      </c>
      <c r="D252" s="15">
        <v>42090</v>
      </c>
      <c r="E252" s="53" t="s">
        <v>164</v>
      </c>
      <c r="F252" s="13" t="s">
        <v>17</v>
      </c>
      <c r="G252" s="13" t="s">
        <v>21</v>
      </c>
      <c r="H252" s="13" t="s">
        <v>103</v>
      </c>
      <c r="I252" s="65" t="s">
        <v>600</v>
      </c>
      <c r="J252" s="13">
        <v>269</v>
      </c>
      <c r="K252" s="6" t="str">
        <f>IF(zgłoszenia[[#This Row],[ID]]&gt;0,IF(zgłoszenia[[#This Row],[AB Nr
z eDOK]]&gt;0,CONCATENATE("AB.6743.",zgłoszenia[[#This Row],[AB Nr
z eDOK]],".",D$1,".",zgłoszenia[[#This Row],[ID]]),"brak rejestreacji eDOK"),"")</f>
        <v>AB.6743.269.2015.ŁD</v>
      </c>
      <c r="L252" s="13"/>
      <c r="M25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252" s="12">
        <v>42116</v>
      </c>
      <c r="O252" s="13" t="s">
        <v>19</v>
      </c>
      <c r="P252" s="23"/>
      <c r="Q252" s="58"/>
    </row>
    <row r="253" spans="1:17" ht="45" x14ac:dyDescent="0.25">
      <c r="A253" s="79">
        <f>IF(zgłoszenia[[#This Row],[ID]]&gt;0,A252+1,"--")</f>
        <v>250</v>
      </c>
      <c r="B253" s="16" t="s">
        <v>407</v>
      </c>
      <c r="C253" s="80">
        <v>5653</v>
      </c>
      <c r="D253" s="15">
        <v>42090</v>
      </c>
      <c r="E253" s="53" t="s">
        <v>92</v>
      </c>
      <c r="F253" s="13" t="s">
        <v>23</v>
      </c>
      <c r="G253" s="13" t="s">
        <v>24</v>
      </c>
      <c r="H253" s="50" t="s">
        <v>489</v>
      </c>
      <c r="I253" s="68" t="s">
        <v>490</v>
      </c>
      <c r="J253" s="13">
        <v>257</v>
      </c>
      <c r="K253" s="6" t="str">
        <f>IF(zgłoszenia[[#This Row],[ID]]&gt;0,IF(zgłoszenia[[#This Row],[AB Nr
z eDOK]]&gt;0,CONCATENATE("AB.6743.",zgłoszenia[[#This Row],[AB Nr
z eDOK]],".",D$1,".",zgłoszenia[[#This Row],[ID]]),"brak rejestreacji eDOK"),"")</f>
        <v>AB.6743.257.2015.AM</v>
      </c>
      <c r="L253" s="13"/>
      <c r="M25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53" s="12">
        <v>42094</v>
      </c>
      <c r="O253" s="13" t="s">
        <v>19</v>
      </c>
      <c r="P253" s="23"/>
      <c r="Q253" s="58"/>
    </row>
    <row r="254" spans="1:17" ht="45" x14ac:dyDescent="0.25">
      <c r="A254" s="79">
        <f>IF(zgłoszenia[[#This Row],[ID]]&gt;0,A253+1,"--")</f>
        <v>251</v>
      </c>
      <c r="B254" s="16" t="s">
        <v>407</v>
      </c>
      <c r="C254" s="80">
        <v>5645</v>
      </c>
      <c r="D254" s="15">
        <v>42090</v>
      </c>
      <c r="E254" s="53" t="s">
        <v>456</v>
      </c>
      <c r="F254" s="13" t="s">
        <v>23</v>
      </c>
      <c r="G254" s="13" t="s">
        <v>29</v>
      </c>
      <c r="H254" s="50" t="s">
        <v>29</v>
      </c>
      <c r="I254" s="68" t="s">
        <v>353</v>
      </c>
      <c r="J254" s="13">
        <v>258</v>
      </c>
      <c r="K254" s="6" t="str">
        <f>IF(zgłoszenia[[#This Row],[ID]]&gt;0,IF(zgłoszenia[[#This Row],[AB Nr
z eDOK]]&gt;0,CONCATENATE("AB.6743.",zgłoszenia[[#This Row],[AB Nr
z eDOK]],".",D$1,".",zgłoszenia[[#This Row],[ID]]),"brak rejestreacji eDOK"),"")</f>
        <v>AB.6743.258.2015.AM</v>
      </c>
      <c r="L254" s="13"/>
      <c r="M25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54" s="12">
        <v>42111</v>
      </c>
      <c r="O254" s="13" t="s">
        <v>19</v>
      </c>
      <c r="P254" s="23"/>
      <c r="Q254" s="58"/>
    </row>
    <row r="255" spans="1:17" ht="45" x14ac:dyDescent="0.25">
      <c r="A255" s="79">
        <f>IF(zgłoszenia[[#This Row],[ID]]&gt;0,A254+1,"--")</f>
        <v>252</v>
      </c>
      <c r="B255" s="16" t="s">
        <v>407</v>
      </c>
      <c r="C255" s="80">
        <v>5634</v>
      </c>
      <c r="D255" s="15">
        <v>42090</v>
      </c>
      <c r="E255" s="53" t="s">
        <v>456</v>
      </c>
      <c r="F255" s="13" t="s">
        <v>23</v>
      </c>
      <c r="G255" s="13" t="s">
        <v>33</v>
      </c>
      <c r="H255" s="50" t="s">
        <v>439</v>
      </c>
      <c r="I255" s="68" t="s">
        <v>491</v>
      </c>
      <c r="J255" s="13">
        <v>259</v>
      </c>
      <c r="K255" s="6" t="str">
        <f>IF(zgłoszenia[[#This Row],[ID]]&gt;0,IF(zgłoszenia[[#This Row],[AB Nr
z eDOK]]&gt;0,CONCATENATE("AB.6743.",zgłoszenia[[#This Row],[AB Nr
z eDOK]],".",D$1,".",zgłoszenia[[#This Row],[ID]]),"brak rejestreacji eDOK"),"")</f>
        <v>AB.6743.259.2015.AM</v>
      </c>
      <c r="L255" s="13"/>
      <c r="M25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55" s="12">
        <v>42096</v>
      </c>
      <c r="O255" s="13" t="s">
        <v>19</v>
      </c>
      <c r="P255" s="23"/>
      <c r="Q255" s="58"/>
    </row>
    <row r="256" spans="1:17" ht="45" x14ac:dyDescent="0.25">
      <c r="A256" s="79">
        <f>IF(zgłoszenia[[#This Row],[ID]]&gt;0,A255+1,"--")</f>
        <v>253</v>
      </c>
      <c r="B256" s="16" t="s">
        <v>41</v>
      </c>
      <c r="C256" s="80">
        <v>5632</v>
      </c>
      <c r="D256" s="15">
        <v>42090</v>
      </c>
      <c r="E256" s="53" t="s">
        <v>164</v>
      </c>
      <c r="F256" s="13" t="s">
        <v>17</v>
      </c>
      <c r="G256" s="13" t="s">
        <v>21</v>
      </c>
      <c r="H256" s="50" t="s">
        <v>165</v>
      </c>
      <c r="I256" s="68" t="s">
        <v>488</v>
      </c>
      <c r="J256" s="13">
        <v>255</v>
      </c>
      <c r="K256" s="6" t="str">
        <f>IF(zgłoszenia[[#This Row],[ID]]&gt;0,IF(zgłoszenia[[#This Row],[AB Nr
z eDOK]]&gt;0,CONCATENATE("AB.6743.",zgłoszenia[[#This Row],[AB Nr
z eDOK]],".",D$1,".",zgłoszenia[[#This Row],[ID]]),"brak rejestreacji eDOK"),"")</f>
        <v>AB.6743.255.2015.EP</v>
      </c>
      <c r="L256" s="13"/>
      <c r="M25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56" s="12">
        <v>42095</v>
      </c>
      <c r="O256" s="13" t="s">
        <v>19</v>
      </c>
      <c r="P256" s="23"/>
      <c r="Q256" s="58"/>
    </row>
    <row r="257" spans="1:17" ht="45" x14ac:dyDescent="0.25">
      <c r="A257" s="79">
        <f>IF(zgłoszenia[[#This Row],[ID]]&gt;0,A256+1,"--")</f>
        <v>254</v>
      </c>
      <c r="B257" s="16" t="s">
        <v>41</v>
      </c>
      <c r="C257" s="80">
        <v>5633</v>
      </c>
      <c r="D257" s="15">
        <v>42090</v>
      </c>
      <c r="E257" s="53" t="s">
        <v>164</v>
      </c>
      <c r="F257" s="13" t="s">
        <v>17</v>
      </c>
      <c r="G257" s="13" t="s">
        <v>21</v>
      </c>
      <c r="H257" s="50" t="s">
        <v>165</v>
      </c>
      <c r="I257" s="68" t="s">
        <v>487</v>
      </c>
      <c r="J257" s="13">
        <v>256</v>
      </c>
      <c r="K257" s="6" t="str">
        <f>IF(zgłoszenia[[#This Row],[ID]]&gt;0,IF(zgłoszenia[[#This Row],[AB Nr
z eDOK]]&gt;0,CONCATENATE("AB.6743.",zgłoszenia[[#This Row],[AB Nr
z eDOK]],".",D$1,".",zgłoszenia[[#This Row],[ID]]),"brak rejestreacji eDOK"),"")</f>
        <v>AB.6743.256.2015.EP</v>
      </c>
      <c r="L257" s="13"/>
      <c r="M25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57" s="12">
        <v>42095</v>
      </c>
      <c r="O257" s="13" t="s">
        <v>19</v>
      </c>
      <c r="P257" s="23"/>
      <c r="Q257" s="58"/>
    </row>
    <row r="258" spans="1:17" ht="45" x14ac:dyDescent="0.25">
      <c r="A258" s="79">
        <f>IF(zgłoszenia[[#This Row],[ID]]&gt;0,A257+1,"--")</f>
        <v>255</v>
      </c>
      <c r="B258" s="16" t="s">
        <v>40</v>
      </c>
      <c r="C258" s="80">
        <v>5681</v>
      </c>
      <c r="D258" s="15">
        <v>42093</v>
      </c>
      <c r="E258" s="54" t="s">
        <v>578</v>
      </c>
      <c r="F258" s="13" t="s">
        <v>23</v>
      </c>
      <c r="G258" s="13" t="s">
        <v>29</v>
      </c>
      <c r="H258" s="13" t="s">
        <v>29</v>
      </c>
      <c r="I258" s="65" t="s">
        <v>478</v>
      </c>
      <c r="J258" s="13">
        <v>263</v>
      </c>
      <c r="K258" s="6" t="str">
        <f>IF(zgłoszenia[[#This Row],[ID]]&gt;0,IF(zgłoszenia[[#This Row],[AB Nr
z eDOK]]&gt;0,CONCATENATE("AB.6743.",zgłoszenia[[#This Row],[AB Nr
z eDOK]],".",D$1,".",zgłoszenia[[#This Row],[ID]]),"brak rejestreacji eDOK"),"")</f>
        <v>AB.6743.263.2015.AŁ</v>
      </c>
      <c r="L258" s="13"/>
      <c r="M25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258" s="12">
        <v>42123</v>
      </c>
      <c r="O258" s="13" t="s">
        <v>19</v>
      </c>
      <c r="P258" s="23"/>
      <c r="Q258" s="58"/>
    </row>
    <row r="259" spans="1:17" ht="45" x14ac:dyDescent="0.25">
      <c r="A259" s="79">
        <f>IF(zgłoszenia[[#This Row],[ID]]&gt;0,A258+1,"--")</f>
        <v>256</v>
      </c>
      <c r="B259" s="16" t="s">
        <v>407</v>
      </c>
      <c r="C259" s="80">
        <v>5688</v>
      </c>
      <c r="D259" s="15">
        <v>42093</v>
      </c>
      <c r="E259" s="53" t="s">
        <v>456</v>
      </c>
      <c r="F259" s="13" t="s">
        <v>23</v>
      </c>
      <c r="G259" s="13" t="s">
        <v>18</v>
      </c>
      <c r="H259" s="50" t="s">
        <v>492</v>
      </c>
      <c r="I259" s="68" t="s">
        <v>493</v>
      </c>
      <c r="J259" s="13">
        <v>261</v>
      </c>
      <c r="K259" s="6" t="str">
        <f>IF(zgłoszenia[[#This Row],[ID]]&gt;0,IF(zgłoszenia[[#This Row],[AB Nr
z eDOK]]&gt;0,CONCATENATE("AB.6743.",zgłoszenia[[#This Row],[AB Nr
z eDOK]],".",D$1,".",zgłoszenia[[#This Row],[ID]]),"brak rejestreacji eDOK"),"")</f>
        <v>AB.6743.261.2015.AM</v>
      </c>
      <c r="L259" s="13"/>
      <c r="M25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59" s="12">
        <v>42096</v>
      </c>
      <c r="O259" s="13" t="s">
        <v>19</v>
      </c>
      <c r="P259" s="23"/>
      <c r="Q259" s="58"/>
    </row>
    <row r="260" spans="1:17" ht="45" x14ac:dyDescent="0.25">
      <c r="A260" s="79">
        <f>IF(zgłoszenia[[#This Row],[ID]]&gt;0,A259+1,"--")</f>
        <v>257</v>
      </c>
      <c r="B260" s="16" t="s">
        <v>47</v>
      </c>
      <c r="C260" s="80">
        <v>5608</v>
      </c>
      <c r="D260" s="15">
        <v>42093</v>
      </c>
      <c r="E260" s="54" t="s">
        <v>598</v>
      </c>
      <c r="F260" s="13" t="s">
        <v>25</v>
      </c>
      <c r="G260" s="13" t="s">
        <v>30</v>
      </c>
      <c r="H260" s="13" t="s">
        <v>30</v>
      </c>
      <c r="I260" s="65" t="s">
        <v>599</v>
      </c>
      <c r="J260" s="13">
        <v>326</v>
      </c>
      <c r="K260" s="6" t="str">
        <f>IF(zgłoszenia[[#This Row],[ID]]&gt;0,IF(zgłoszenia[[#This Row],[AB Nr
z eDOK]]&gt;0,CONCATENATE("AB.6743.",zgłoszenia[[#This Row],[AB Nr
z eDOK]],".",D$1,".",zgłoszenia[[#This Row],[ID]]),"brak rejestreacji eDOK"),"")</f>
        <v>AB.6743.326.2015.ŁD</v>
      </c>
      <c r="L260" s="13"/>
      <c r="M26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260" s="12">
        <v>42122</v>
      </c>
      <c r="O260" s="13" t="s">
        <v>31</v>
      </c>
      <c r="P260" s="23"/>
      <c r="Q260" s="58"/>
    </row>
    <row r="261" spans="1:17" ht="45" x14ac:dyDescent="0.25">
      <c r="A261" s="79">
        <f>IF(zgłoszenia[[#This Row],[ID]]&gt;0,A260+1,"--")</f>
        <v>258</v>
      </c>
      <c r="B261" s="16" t="s">
        <v>37</v>
      </c>
      <c r="C261" s="80">
        <v>5736</v>
      </c>
      <c r="D261" s="15">
        <v>42093</v>
      </c>
      <c r="E261" s="54" t="s">
        <v>498</v>
      </c>
      <c r="F261" s="13" t="s">
        <v>20</v>
      </c>
      <c r="G261" s="13" t="s">
        <v>29</v>
      </c>
      <c r="H261" s="13" t="s">
        <v>144</v>
      </c>
      <c r="I261" s="65" t="s">
        <v>499</v>
      </c>
      <c r="J261" s="13">
        <v>267</v>
      </c>
      <c r="K261" s="6" t="str">
        <f>IF(zgłoszenia[[#This Row],[ID]]&gt;0,IF(zgłoszenia[[#This Row],[AB Nr
z eDOK]]&gt;0,CONCATENATE("AB.6743.",zgłoszenia[[#This Row],[AB Nr
z eDOK]],".",D$1,".",zgłoszenia[[#This Row],[ID]]),"brak rejestreacji eDOK"),"")</f>
        <v>AB.6743.267.2015.KŻ</v>
      </c>
      <c r="L261" s="13"/>
      <c r="M26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261" s="12">
        <v>42123</v>
      </c>
      <c r="O261" s="13" t="s">
        <v>19</v>
      </c>
      <c r="P261" s="23">
        <v>42244</v>
      </c>
      <c r="Q261" s="58"/>
    </row>
    <row r="262" spans="1:17" ht="45" x14ac:dyDescent="0.25">
      <c r="A262" s="79">
        <f>IF(zgłoszenia[[#This Row],[ID]]&gt;0,A261+1,"--")</f>
        <v>259</v>
      </c>
      <c r="B262" s="16" t="s">
        <v>407</v>
      </c>
      <c r="C262" s="80">
        <v>5806</v>
      </c>
      <c r="D262" s="15">
        <v>42094</v>
      </c>
      <c r="E262" s="53" t="s">
        <v>456</v>
      </c>
      <c r="F262" s="13" t="s">
        <v>23</v>
      </c>
      <c r="G262" s="13" t="s">
        <v>33</v>
      </c>
      <c r="H262" s="50" t="s">
        <v>206</v>
      </c>
      <c r="I262" s="68" t="s">
        <v>494</v>
      </c>
      <c r="J262" s="13">
        <v>265</v>
      </c>
      <c r="K262" s="6" t="str">
        <f>IF(zgłoszenia[[#This Row],[ID]]&gt;0,IF(zgłoszenia[[#This Row],[AB Nr
z eDOK]]&gt;0,CONCATENATE("AB.6743.",zgłoszenia[[#This Row],[AB Nr
z eDOK]],".",D$1,".",zgłoszenia[[#This Row],[ID]]),"brak rejestreacji eDOK"),"")</f>
        <v>AB.6743.265.2015.AM</v>
      </c>
      <c r="L262" s="13"/>
      <c r="M26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62" s="12">
        <v>42095</v>
      </c>
      <c r="O262" s="13" t="s">
        <v>19</v>
      </c>
      <c r="P262" s="23"/>
      <c r="Q262" s="58"/>
    </row>
    <row r="263" spans="1:17" ht="45" x14ac:dyDescent="0.25">
      <c r="A263" s="79">
        <f>IF(zgłoszenia[[#This Row],[ID]]&gt;0,A262+1,"--")</f>
        <v>260</v>
      </c>
      <c r="B263" s="16" t="s">
        <v>41</v>
      </c>
      <c r="C263" s="80">
        <v>5808</v>
      </c>
      <c r="D263" s="15">
        <v>42094</v>
      </c>
      <c r="E263" s="53" t="s">
        <v>164</v>
      </c>
      <c r="F263" s="13" t="s">
        <v>17</v>
      </c>
      <c r="G263" s="13" t="s">
        <v>26</v>
      </c>
      <c r="H263" s="50" t="s">
        <v>380</v>
      </c>
      <c r="I263" s="68" t="s">
        <v>495</v>
      </c>
      <c r="J263" s="13">
        <v>264</v>
      </c>
      <c r="K263" s="6" t="str">
        <f>IF(zgłoszenia[[#This Row],[ID]]&gt;0,IF(zgłoszenia[[#This Row],[AB Nr
z eDOK]]&gt;0,CONCATENATE("AB.6743.",zgłoszenia[[#This Row],[AB Nr
z eDOK]],".",D$1,".",zgłoszenia[[#This Row],[ID]]),"brak rejestreacji eDOK"),"")</f>
        <v>AB.6743.264.2015.EP</v>
      </c>
      <c r="L263" s="13"/>
      <c r="M26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63" s="12">
        <v>42114</v>
      </c>
      <c r="O263" s="13" t="s">
        <v>19</v>
      </c>
      <c r="P263" s="23"/>
      <c r="Q263" s="58"/>
    </row>
    <row r="264" spans="1:17" ht="45" x14ac:dyDescent="0.25">
      <c r="A264" s="79">
        <f>IF(zgłoszenia[[#This Row],[ID]]&gt;0,A263+1,"--")</f>
        <v>261</v>
      </c>
      <c r="B264" s="16" t="s">
        <v>36</v>
      </c>
      <c r="C264" s="80">
        <v>5809</v>
      </c>
      <c r="D264" s="15">
        <v>42094</v>
      </c>
      <c r="E264" s="53" t="s">
        <v>361</v>
      </c>
      <c r="F264" s="13" t="s">
        <v>23</v>
      </c>
      <c r="G264" s="13" t="s">
        <v>30</v>
      </c>
      <c r="H264" s="50" t="s">
        <v>376</v>
      </c>
      <c r="I264" s="68" t="s">
        <v>587</v>
      </c>
      <c r="J264" s="13">
        <v>319</v>
      </c>
      <c r="K264" s="6" t="str">
        <f>IF(zgłoszenia[[#This Row],[ID]]&gt;0,IF(zgłoszenia[[#This Row],[AB Nr
z eDOK]]&gt;0,CONCATENATE("AB.6743.",zgłoszenia[[#This Row],[AB Nr
z eDOK]],".",D$1,".",zgłoszenia[[#This Row],[ID]]),"brak rejestreacji eDOK"),"")</f>
        <v>AB.6743.319.2015.AS</v>
      </c>
      <c r="L264" s="13"/>
      <c r="M26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264" s="12">
        <v>42124</v>
      </c>
      <c r="O264" s="13" t="s">
        <v>19</v>
      </c>
      <c r="P264" s="23"/>
      <c r="Q264" s="58"/>
    </row>
    <row r="265" spans="1:17" ht="45" x14ac:dyDescent="0.25">
      <c r="A265" s="79">
        <f>IF(zgłoszenia[[#This Row],[ID]]&gt;0,A264+1,"--")</f>
        <v>262</v>
      </c>
      <c r="B265" s="16" t="s">
        <v>46</v>
      </c>
      <c r="C265" s="80">
        <v>5810</v>
      </c>
      <c r="D265" s="15">
        <v>42094</v>
      </c>
      <c r="E265" s="54" t="s">
        <v>518</v>
      </c>
      <c r="F265" s="13" t="s">
        <v>23</v>
      </c>
      <c r="G265" s="13" t="s">
        <v>18</v>
      </c>
      <c r="H265" s="13" t="s">
        <v>519</v>
      </c>
      <c r="I265" s="65" t="s">
        <v>520</v>
      </c>
      <c r="J265" s="13">
        <v>278</v>
      </c>
      <c r="K265" s="6" t="str">
        <f>IF(zgłoszenia[[#This Row],[ID]]&gt;0,IF(zgłoszenia[[#This Row],[AB Nr
z eDOK]]&gt;0,CONCATENATE("AB.6743.",zgłoszenia[[#This Row],[AB Nr
z eDOK]],".",D$1,".",zgłoszenia[[#This Row],[ID]]),"brak rejestreacji eDOK"),"")</f>
        <v>AB.6743.278.2015.MS</v>
      </c>
      <c r="L265" s="13"/>
      <c r="M26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265" s="12">
        <v>42121</v>
      </c>
      <c r="O265" s="13" t="s">
        <v>19</v>
      </c>
      <c r="P265" s="23"/>
      <c r="Q265" s="58"/>
    </row>
    <row r="266" spans="1:17" ht="45" x14ac:dyDescent="0.25">
      <c r="A266" s="79">
        <f>IF(zgłoszenia[[#This Row],[ID]]&gt;0,A265+1,"--")</f>
        <v>263</v>
      </c>
      <c r="B266" s="16" t="s">
        <v>37</v>
      </c>
      <c r="C266" s="80">
        <v>5818</v>
      </c>
      <c r="D266" s="15">
        <v>42094</v>
      </c>
      <c r="E266" s="54" t="s">
        <v>356</v>
      </c>
      <c r="F266" s="13" t="s">
        <v>23</v>
      </c>
      <c r="G266" s="13" t="s">
        <v>29</v>
      </c>
      <c r="H266" s="13" t="s">
        <v>29</v>
      </c>
      <c r="I266" s="65" t="s">
        <v>500</v>
      </c>
      <c r="J266" s="13">
        <v>268</v>
      </c>
      <c r="K266" s="6" t="str">
        <f>IF(zgłoszenia[[#This Row],[ID]]&gt;0,IF(zgłoszenia[[#This Row],[AB Nr
z eDOK]]&gt;0,CONCATENATE("AB.6743.",zgłoszenia[[#This Row],[AB Nr
z eDOK]],".",D$1,".",zgłoszenia[[#This Row],[ID]]),"brak rejestreacji eDOK"),"")</f>
        <v>AB.6743.268.2015.KŻ</v>
      </c>
      <c r="L266" s="13"/>
      <c r="M26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266" s="12">
        <v>42136</v>
      </c>
      <c r="O266" s="13" t="s">
        <v>19</v>
      </c>
      <c r="P266" s="23"/>
      <c r="Q266" s="58"/>
    </row>
    <row r="267" spans="1:17" ht="45" x14ac:dyDescent="0.25">
      <c r="A267" s="79">
        <f>IF(zgłoszenia[[#This Row],[ID]]&gt;0,A266+1,"--")</f>
        <v>264</v>
      </c>
      <c r="B267" s="16" t="s">
        <v>36</v>
      </c>
      <c r="C267" s="80">
        <v>5820</v>
      </c>
      <c r="D267" s="15">
        <v>42094</v>
      </c>
      <c r="E267" s="53" t="s">
        <v>514</v>
      </c>
      <c r="F267" s="13" t="s">
        <v>17</v>
      </c>
      <c r="G267" s="13" t="s">
        <v>30</v>
      </c>
      <c r="H267" s="50" t="s">
        <v>516</v>
      </c>
      <c r="I267" s="68" t="s">
        <v>517</v>
      </c>
      <c r="J267" s="13">
        <v>277</v>
      </c>
      <c r="K267" s="6" t="str">
        <f>IF(zgłoszenia[[#This Row],[ID]]&gt;0,IF(zgłoszenia[[#This Row],[AB Nr
z eDOK]]&gt;0,CONCATENATE("AB.6743.",zgłoszenia[[#This Row],[AB Nr
z eDOK]],".",D$1,".",zgłoszenia[[#This Row],[ID]]),"brak rejestreacji eDOK"),"")</f>
        <v>AB.6743.277.2015.AS</v>
      </c>
      <c r="L267" s="13"/>
      <c r="M26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267" s="12">
        <v>42132</v>
      </c>
      <c r="O267" s="13" t="s">
        <v>19</v>
      </c>
      <c r="P267" s="23"/>
      <c r="Q267" s="58"/>
    </row>
    <row r="268" spans="1:17" ht="45" x14ac:dyDescent="0.25">
      <c r="A268" s="79">
        <f>IF(zgłoszenia[[#This Row],[ID]]&gt;0,A267+1,"--")</f>
        <v>265</v>
      </c>
      <c r="B268" s="16" t="s">
        <v>36</v>
      </c>
      <c r="C268" s="80">
        <v>5824</v>
      </c>
      <c r="D268" s="15">
        <v>42094</v>
      </c>
      <c r="E268" s="53" t="s">
        <v>514</v>
      </c>
      <c r="F268" s="13" t="s">
        <v>17</v>
      </c>
      <c r="G268" s="13" t="s">
        <v>30</v>
      </c>
      <c r="H268" s="50" t="s">
        <v>376</v>
      </c>
      <c r="I268" s="68" t="s">
        <v>515</v>
      </c>
      <c r="J268" s="13">
        <v>276</v>
      </c>
      <c r="K268" s="6" t="str">
        <f>IF(zgłoszenia[[#This Row],[ID]]&gt;0,IF(zgłoszenia[[#This Row],[AB Nr
z eDOK]]&gt;0,CONCATENATE("AB.6743.",zgłoszenia[[#This Row],[AB Nr
z eDOK]],".",D$1,".",zgłoszenia[[#This Row],[ID]]),"brak rejestreacji eDOK"),"")</f>
        <v>AB.6743.276.2015.AS</v>
      </c>
      <c r="L268" s="13"/>
      <c r="M26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268" s="12">
        <v>42132</v>
      </c>
      <c r="O268" s="13" t="s">
        <v>19</v>
      </c>
      <c r="P268" s="23"/>
      <c r="Q268" s="58"/>
    </row>
    <row r="269" spans="1:17" ht="45" x14ac:dyDescent="0.25">
      <c r="A269" s="79">
        <f>IF(zgłoszenia[[#This Row],[ID]]&gt;0,A268+1,"--")</f>
        <v>266</v>
      </c>
      <c r="B269" s="16" t="s">
        <v>12</v>
      </c>
      <c r="C269" s="80">
        <v>5825</v>
      </c>
      <c r="D269" s="15">
        <v>42094</v>
      </c>
      <c r="E269" s="53" t="s">
        <v>496</v>
      </c>
      <c r="F269" s="13" t="s">
        <v>23</v>
      </c>
      <c r="G269" s="13" t="s">
        <v>32</v>
      </c>
      <c r="H269" s="50" t="s">
        <v>96</v>
      </c>
      <c r="I269" s="68" t="s">
        <v>497</v>
      </c>
      <c r="J269" s="13">
        <v>266</v>
      </c>
      <c r="K269" s="6" t="str">
        <f>IF(zgłoszenia[[#This Row],[ID]]&gt;0,IF(zgłoszenia[[#This Row],[AB Nr
z eDOK]]&gt;0,CONCATENATE("AB.6743.",zgłoszenia[[#This Row],[AB Nr
z eDOK]],".",D$1,".",zgłoszenia[[#This Row],[ID]]),"brak rejestreacji eDOK"),"")</f>
        <v>AB.6743.266.2015.AA</v>
      </c>
      <c r="L269" s="13"/>
      <c r="M26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269" s="12">
        <v>42108</v>
      </c>
      <c r="O269" s="13" t="s">
        <v>19</v>
      </c>
      <c r="P269" s="23"/>
      <c r="Q269" s="58"/>
    </row>
    <row r="270" spans="1:17" ht="45" x14ac:dyDescent="0.25">
      <c r="A270" s="79">
        <f>IF(zgłoszenia[[#This Row],[ID]]&gt;0,A269+1,"--")</f>
        <v>267</v>
      </c>
      <c r="B270" s="16" t="s">
        <v>45</v>
      </c>
      <c r="C270" s="80">
        <v>5846</v>
      </c>
      <c r="D270" s="15">
        <v>42095</v>
      </c>
      <c r="E270" s="54" t="s">
        <v>502</v>
      </c>
      <c r="F270" s="13" t="s">
        <v>17</v>
      </c>
      <c r="G270" s="13" t="s">
        <v>33</v>
      </c>
      <c r="H270" s="13" t="s">
        <v>74</v>
      </c>
      <c r="I270" s="65" t="s">
        <v>503</v>
      </c>
      <c r="J270" s="13">
        <v>274</v>
      </c>
      <c r="K270" s="6" t="str">
        <f>IF(zgłoszenia[[#This Row],[ID]]&gt;0,IF(zgłoszenia[[#This Row],[AB Nr
z eDOK]]&gt;0,CONCATENATE("AB.6743.",zgłoszenia[[#This Row],[AB Nr
z eDOK]],".",D$1,".",zgłoszenia[[#This Row],[ID]]),"brak rejestreacji eDOK"),"")</f>
        <v>AB.6743.274.2015.IN</v>
      </c>
      <c r="L270" s="13"/>
      <c r="M27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270" s="12">
        <v>42121</v>
      </c>
      <c r="O270" s="13" t="s">
        <v>19</v>
      </c>
      <c r="P270" s="23"/>
      <c r="Q270" s="58"/>
    </row>
    <row r="271" spans="1:17" ht="45" x14ac:dyDescent="0.25">
      <c r="A271" s="79">
        <f>IF(zgłoszenia[[#This Row],[ID]]&gt;0,A270+1,"--")</f>
        <v>268</v>
      </c>
      <c r="B271" s="16" t="s">
        <v>40</v>
      </c>
      <c r="C271" s="80">
        <v>5852</v>
      </c>
      <c r="D271" s="15">
        <v>42095</v>
      </c>
      <c r="E271" s="54" t="s">
        <v>579</v>
      </c>
      <c r="F271" s="13" t="s">
        <v>17</v>
      </c>
      <c r="G271" s="13" t="s">
        <v>29</v>
      </c>
      <c r="H271" s="13" t="s">
        <v>144</v>
      </c>
      <c r="I271" s="65" t="s">
        <v>580</v>
      </c>
      <c r="J271" s="13">
        <v>285</v>
      </c>
      <c r="K271" s="6" t="str">
        <f>IF(zgłoszenia[[#This Row],[ID]]&gt;0,IF(zgłoszenia[[#This Row],[AB Nr
z eDOK]]&gt;0,CONCATENATE("AB.6743.",zgłoszenia[[#This Row],[AB Nr
z eDOK]],".",D$1,".",zgłoszenia[[#This Row],[ID]]),"brak rejestreacji eDOK"),"")</f>
        <v>AB.6743.285.2015.AŁ</v>
      </c>
      <c r="L271" s="13"/>
      <c r="M27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271" s="12">
        <v>42123</v>
      </c>
      <c r="O271" s="13" t="s">
        <v>19</v>
      </c>
      <c r="P271" s="23"/>
      <c r="Q271" s="58"/>
    </row>
    <row r="272" spans="1:17" ht="45" x14ac:dyDescent="0.25">
      <c r="A272" s="79">
        <f>IF(zgłoszenia[[#This Row],[ID]]&gt;0,A271+1,"--")</f>
        <v>269</v>
      </c>
      <c r="B272" s="16" t="s">
        <v>46</v>
      </c>
      <c r="C272" s="80">
        <v>5865</v>
      </c>
      <c r="D272" s="15">
        <v>42095</v>
      </c>
      <c r="E272" s="54" t="s">
        <v>53</v>
      </c>
      <c r="F272" s="13" t="s">
        <v>17</v>
      </c>
      <c r="G272" s="13" t="s">
        <v>18</v>
      </c>
      <c r="H272" s="13" t="s">
        <v>18</v>
      </c>
      <c r="I272" s="65" t="s">
        <v>521</v>
      </c>
      <c r="J272" s="13">
        <v>279</v>
      </c>
      <c r="K272" s="6" t="str">
        <f>IF(zgłoszenia[[#This Row],[ID]]&gt;0,IF(zgłoszenia[[#This Row],[AB Nr
z eDOK]]&gt;0,CONCATENATE("AB.6743.",zgłoszenia[[#This Row],[AB Nr
z eDOK]],".",D$1,".",zgłoszenia[[#This Row],[ID]]),"brak rejestreacji eDOK"),"")</f>
        <v>AB.6743.279.2015.MS</v>
      </c>
      <c r="L272" s="13"/>
      <c r="M27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272" s="12">
        <v>42122</v>
      </c>
      <c r="O272" s="13" t="s">
        <v>19</v>
      </c>
      <c r="P272" s="23"/>
      <c r="Q272" s="58"/>
    </row>
    <row r="273" spans="1:17" ht="45" x14ac:dyDescent="0.25">
      <c r="A273" s="79">
        <f>IF(zgłoszenia[[#This Row],[ID]]&gt;0,A272+1,"--")</f>
        <v>270</v>
      </c>
      <c r="B273" s="16" t="s">
        <v>37</v>
      </c>
      <c r="C273" s="80">
        <v>5871</v>
      </c>
      <c r="D273" s="15">
        <v>42095</v>
      </c>
      <c r="E273" s="54" t="s">
        <v>504</v>
      </c>
      <c r="F273" s="13" t="s">
        <v>23</v>
      </c>
      <c r="G273" s="13" t="s">
        <v>24</v>
      </c>
      <c r="H273" s="13" t="s">
        <v>505</v>
      </c>
      <c r="I273" s="65" t="s">
        <v>506</v>
      </c>
      <c r="J273" s="13">
        <v>275</v>
      </c>
      <c r="K273" s="6" t="str">
        <f>IF(zgłoszenia[[#This Row],[ID]]&gt;0,IF(zgłoszenia[[#This Row],[AB Nr
z eDOK]]&gt;0,CONCATENATE("AB.6743.",zgłoszenia[[#This Row],[AB Nr
z eDOK]],".",D$1,".",zgłoszenia[[#This Row],[ID]]),"brak rejestreacji eDOK"),"")</f>
        <v>AB.6743.275.2015.KŻ</v>
      </c>
      <c r="L273" s="13"/>
      <c r="M27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273" s="12">
        <v>42149</v>
      </c>
      <c r="O273" s="13" t="s">
        <v>19</v>
      </c>
      <c r="P273" s="23"/>
      <c r="Q273" s="58"/>
    </row>
    <row r="274" spans="1:17" ht="45" x14ac:dyDescent="0.25">
      <c r="A274" s="79">
        <f>IF(zgłoszenia[[#This Row],[ID]]&gt;0,A273+1,"--")</f>
        <v>271</v>
      </c>
      <c r="B274" s="16" t="s">
        <v>407</v>
      </c>
      <c r="C274" s="80">
        <v>5908</v>
      </c>
      <c r="D274" s="15">
        <v>42095</v>
      </c>
      <c r="E274" s="53" t="s">
        <v>479</v>
      </c>
      <c r="F274" s="13" t="s">
        <v>23</v>
      </c>
      <c r="G274" s="13" t="s">
        <v>18</v>
      </c>
      <c r="H274" s="50" t="s">
        <v>528</v>
      </c>
      <c r="I274" s="68" t="s">
        <v>529</v>
      </c>
      <c r="J274" s="13">
        <v>272</v>
      </c>
      <c r="K274" s="6" t="str">
        <f>IF(zgłoszenia[[#This Row],[ID]]&gt;0,IF(zgłoszenia[[#This Row],[AB Nr
z eDOK]]&gt;0,CONCATENATE("AB.6743.",zgłoszenia[[#This Row],[AB Nr
z eDOK]],".",D$1,".",zgłoszenia[[#This Row],[ID]]),"brak rejestreacji eDOK"),"")</f>
        <v>AB.6743.272.2015.AM</v>
      </c>
      <c r="L274" s="13"/>
      <c r="M27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74" s="12">
        <v>42102</v>
      </c>
      <c r="O274" s="13" t="s">
        <v>19</v>
      </c>
      <c r="P274" s="23"/>
      <c r="Q274" s="58"/>
    </row>
    <row r="275" spans="1:17" ht="45" x14ac:dyDescent="0.25">
      <c r="A275" s="79">
        <f>IF(zgłoszenia[[#This Row],[ID]]&gt;0,A274+1,"--")</f>
        <v>272</v>
      </c>
      <c r="B275" s="16" t="s">
        <v>41</v>
      </c>
      <c r="C275" s="80">
        <v>5913</v>
      </c>
      <c r="D275" s="15">
        <v>42095</v>
      </c>
      <c r="E275" s="53" t="s">
        <v>164</v>
      </c>
      <c r="F275" s="13" t="s">
        <v>17</v>
      </c>
      <c r="G275" s="13" t="s">
        <v>29</v>
      </c>
      <c r="H275" s="50" t="s">
        <v>29</v>
      </c>
      <c r="I275" s="68" t="s">
        <v>501</v>
      </c>
      <c r="J275" s="13">
        <v>271</v>
      </c>
      <c r="K275" s="6" t="str">
        <f>IF(zgłoszenia[[#This Row],[ID]]&gt;0,IF(zgłoszenia[[#This Row],[AB Nr
z eDOK]]&gt;0,CONCATENATE("AB.6743.",zgłoszenia[[#This Row],[AB Nr
z eDOK]],".",D$1,".",zgłoszenia[[#This Row],[ID]]),"brak rejestreacji eDOK"),"")</f>
        <v>AB.6743.271.2015.EP</v>
      </c>
      <c r="L275" s="13"/>
      <c r="M27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75" s="12">
        <v>42121</v>
      </c>
      <c r="O275" s="13" t="s">
        <v>19</v>
      </c>
      <c r="P275" s="23"/>
      <c r="Q275" s="58"/>
    </row>
    <row r="276" spans="1:17" ht="45" x14ac:dyDescent="0.25">
      <c r="A276" s="79">
        <f>IF(zgłoszenia[[#This Row],[ID]]&gt;0,A275+1,"--")</f>
        <v>273</v>
      </c>
      <c r="B276" s="16" t="s">
        <v>36</v>
      </c>
      <c r="C276" s="80">
        <v>6000</v>
      </c>
      <c r="D276" s="15">
        <v>42096</v>
      </c>
      <c r="E276" s="53" t="s">
        <v>588</v>
      </c>
      <c r="F276" s="13" t="s">
        <v>17</v>
      </c>
      <c r="G276" s="13" t="s">
        <v>26</v>
      </c>
      <c r="H276" s="50" t="s">
        <v>26</v>
      </c>
      <c r="I276" s="68" t="s">
        <v>589</v>
      </c>
      <c r="J276" s="13">
        <v>320</v>
      </c>
      <c r="K276" s="6" t="str">
        <f>IF(zgłoszenia[[#This Row],[ID]]&gt;0,IF(zgłoszenia[[#This Row],[AB Nr
z eDOK]]&gt;0,CONCATENATE("AB.6743.",zgłoszenia[[#This Row],[AB Nr
z eDOK]],".",D$1,".",zgłoszenia[[#This Row],[ID]]),"brak rejestreacji eDOK"),"")</f>
        <v>AB.6743.320.2015.AS</v>
      </c>
      <c r="L276" s="13"/>
      <c r="M27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276" s="12">
        <v>42115</v>
      </c>
      <c r="O276" s="13" t="s">
        <v>262</v>
      </c>
      <c r="P276" s="23"/>
      <c r="Q276" s="58"/>
    </row>
    <row r="277" spans="1:17" ht="45" x14ac:dyDescent="0.25">
      <c r="A277" s="79">
        <f>IF(zgłoszenia[[#This Row],[ID]]&gt;0,A276+1,"--")</f>
        <v>274</v>
      </c>
      <c r="B277" s="16" t="s">
        <v>41</v>
      </c>
      <c r="C277" s="80">
        <v>6001</v>
      </c>
      <c r="D277" s="15">
        <v>42096</v>
      </c>
      <c r="E277" s="53" t="s">
        <v>164</v>
      </c>
      <c r="F277" s="13" t="s">
        <v>17</v>
      </c>
      <c r="G277" s="13" t="s">
        <v>21</v>
      </c>
      <c r="H277" s="50" t="s">
        <v>103</v>
      </c>
      <c r="I277" s="68" t="s">
        <v>524</v>
      </c>
      <c r="J277" s="13">
        <v>282</v>
      </c>
      <c r="K277" s="6" t="str">
        <f>IF(zgłoszenia[[#This Row],[ID]]&gt;0,IF(zgłoszenia[[#This Row],[AB Nr
z eDOK]]&gt;0,CONCATENATE("AB.6743.",zgłoszenia[[#This Row],[AB Nr
z eDOK]],".",D$1,".",zgłoszenia[[#This Row],[ID]]),"brak rejestreacji eDOK"),"")</f>
        <v>AB.6743.282.2015.EP</v>
      </c>
      <c r="L277" s="13"/>
      <c r="M27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77" s="12">
        <v>42131</v>
      </c>
      <c r="O277" s="13" t="s">
        <v>19</v>
      </c>
      <c r="P277" s="23"/>
      <c r="Q277" s="58"/>
    </row>
    <row r="278" spans="1:17" ht="45" x14ac:dyDescent="0.25">
      <c r="A278" s="79">
        <f>IF(zgłoszenia[[#This Row],[ID]]&gt;0,A277+1,"--")</f>
        <v>275</v>
      </c>
      <c r="B278" s="16" t="s">
        <v>46</v>
      </c>
      <c r="C278" s="80">
        <v>6020</v>
      </c>
      <c r="D278" s="15">
        <v>42096</v>
      </c>
      <c r="E278" s="54" t="s">
        <v>187</v>
      </c>
      <c r="F278" s="13" t="s">
        <v>25</v>
      </c>
      <c r="G278" s="13" t="s">
        <v>18</v>
      </c>
      <c r="H278" s="13" t="s">
        <v>173</v>
      </c>
      <c r="I278" s="65" t="s">
        <v>522</v>
      </c>
      <c r="J278" s="13">
        <v>280</v>
      </c>
      <c r="K278" s="6" t="str">
        <f>IF(zgłoszenia[[#This Row],[ID]]&gt;0,IF(zgłoszenia[[#This Row],[AB Nr
z eDOK]]&gt;0,CONCATENATE("AB.6743.",zgłoszenia[[#This Row],[AB Nr
z eDOK]],".",D$1,".",zgłoszenia[[#This Row],[ID]]),"brak rejestreacji eDOK"),"")</f>
        <v>AB.6743.280.2015.MS</v>
      </c>
      <c r="L278" s="13"/>
      <c r="M27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278" s="12">
        <v>42121</v>
      </c>
      <c r="O278" s="13" t="s">
        <v>19</v>
      </c>
      <c r="P278" s="23"/>
      <c r="Q278" s="58"/>
    </row>
    <row r="279" spans="1:17" ht="45" x14ac:dyDescent="0.25">
      <c r="A279" s="79">
        <f>IF(zgłoszenia[[#This Row],[ID]]&gt;0,A278+1,"--")</f>
        <v>276</v>
      </c>
      <c r="B279" s="16" t="s">
        <v>46</v>
      </c>
      <c r="C279" s="80">
        <v>6021</v>
      </c>
      <c r="D279" s="15">
        <v>42096</v>
      </c>
      <c r="E279" s="54" t="s">
        <v>523</v>
      </c>
      <c r="F279" s="13" t="s">
        <v>23</v>
      </c>
      <c r="G279" s="13" t="s">
        <v>18</v>
      </c>
      <c r="H279" s="13" t="s">
        <v>173</v>
      </c>
      <c r="I279" s="65" t="s">
        <v>522</v>
      </c>
      <c r="J279" s="13">
        <v>281</v>
      </c>
      <c r="K279" s="6" t="str">
        <f>IF(zgłoszenia[[#This Row],[ID]]&gt;0,IF(zgłoszenia[[#This Row],[AB Nr
z eDOK]]&gt;0,CONCATENATE("AB.6743.",zgłoszenia[[#This Row],[AB Nr
z eDOK]],".",D$1,".",zgłoszenia[[#This Row],[ID]]),"brak rejestreacji eDOK"),"")</f>
        <v>AB.6743.281.2015.MS</v>
      </c>
      <c r="L279" s="13"/>
      <c r="M27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279" s="12">
        <v>42121</v>
      </c>
      <c r="O279" s="13" t="s">
        <v>19</v>
      </c>
      <c r="P279" s="23"/>
      <c r="Q279" s="58"/>
    </row>
    <row r="280" spans="1:17" ht="45" x14ac:dyDescent="0.25">
      <c r="A280" s="79">
        <f>IF(zgłoszenia[[#This Row],[ID]]&gt;0,A279+1,"--")</f>
        <v>277</v>
      </c>
      <c r="B280" s="16" t="s">
        <v>36</v>
      </c>
      <c r="C280" s="80">
        <v>6023</v>
      </c>
      <c r="D280" s="15">
        <v>42096</v>
      </c>
      <c r="E280" s="53" t="s">
        <v>590</v>
      </c>
      <c r="F280" s="13" t="s">
        <v>17</v>
      </c>
      <c r="G280" s="13" t="s">
        <v>26</v>
      </c>
      <c r="H280" s="50" t="s">
        <v>26</v>
      </c>
      <c r="I280" s="68" t="s">
        <v>591</v>
      </c>
      <c r="J280" s="13">
        <v>321</v>
      </c>
      <c r="K280" s="6" t="str">
        <f>IF(zgłoszenia[[#This Row],[ID]]&gt;0,IF(zgłoszenia[[#This Row],[AB Nr
z eDOK]]&gt;0,CONCATENATE("AB.6743.",zgłoszenia[[#This Row],[AB Nr
z eDOK]],".",D$1,".",zgłoszenia[[#This Row],[ID]]),"brak rejestreacji eDOK"),"")</f>
        <v>AB.6743.321.2015.AS</v>
      </c>
      <c r="L280" s="13"/>
      <c r="M28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280" s="12">
        <v>42124</v>
      </c>
      <c r="O280" s="13" t="s">
        <v>19</v>
      </c>
      <c r="P280" s="23"/>
      <c r="Q280" s="58"/>
    </row>
    <row r="281" spans="1:17" ht="45" x14ac:dyDescent="0.25">
      <c r="A281" s="79">
        <f>IF(zgłoszenia[[#This Row],[ID]]&gt;0,A280+1,"--")</f>
        <v>278</v>
      </c>
      <c r="B281" s="16" t="s">
        <v>407</v>
      </c>
      <c r="C281" s="80">
        <v>6118</v>
      </c>
      <c r="D281" s="15">
        <v>42097</v>
      </c>
      <c r="E281" s="53" t="s">
        <v>301</v>
      </c>
      <c r="F281" s="13" t="s">
        <v>23</v>
      </c>
      <c r="G281" s="13" t="s">
        <v>24</v>
      </c>
      <c r="H281" s="50" t="s">
        <v>526</v>
      </c>
      <c r="I281" s="68" t="s">
        <v>527</v>
      </c>
      <c r="J281" s="13">
        <v>286</v>
      </c>
      <c r="K281" s="6" t="str">
        <f>IF(zgłoszenia[[#This Row],[ID]]&gt;0,IF(zgłoszenia[[#This Row],[AB Nr
z eDOK]]&gt;0,CONCATENATE("AB.6743.",zgłoszenia[[#This Row],[AB Nr
z eDOK]],".",D$1,".",zgłoszenia[[#This Row],[ID]]),"brak rejestreacji eDOK"),"")</f>
        <v>AB.6743.286.2015.AM</v>
      </c>
      <c r="L281" s="13"/>
      <c r="M28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81" s="12">
        <v>42104</v>
      </c>
      <c r="O281" s="13" t="s">
        <v>19</v>
      </c>
      <c r="P281" s="23"/>
      <c r="Q281" s="58"/>
    </row>
    <row r="282" spans="1:17" ht="45" x14ac:dyDescent="0.25">
      <c r="A282" s="79">
        <f>IF(zgłoszenia[[#This Row],[ID]]&gt;0,A281+1,"--")</f>
        <v>279</v>
      </c>
      <c r="B282" s="16" t="s">
        <v>407</v>
      </c>
      <c r="C282" s="80">
        <v>6172</v>
      </c>
      <c r="D282" s="15">
        <v>42101</v>
      </c>
      <c r="E282" s="53" t="s">
        <v>456</v>
      </c>
      <c r="F282" s="13" t="s">
        <v>23</v>
      </c>
      <c r="G282" s="13" t="s">
        <v>26</v>
      </c>
      <c r="H282" s="50" t="s">
        <v>380</v>
      </c>
      <c r="I282" s="68" t="s">
        <v>530</v>
      </c>
      <c r="J282" s="13">
        <v>287</v>
      </c>
      <c r="K282" s="6" t="str">
        <f>IF(zgłoszenia[[#This Row],[ID]]&gt;0,IF(zgłoszenia[[#This Row],[AB Nr
z eDOK]]&gt;0,CONCATENATE("AB.6743.",zgłoszenia[[#This Row],[AB Nr
z eDOK]],".",D$1,".",zgłoszenia[[#This Row],[ID]]),"brak rejestreacji eDOK"),"")</f>
        <v>AB.6743.287.2015.AM</v>
      </c>
      <c r="L282" s="13"/>
      <c r="M28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82" s="12">
        <v>42104</v>
      </c>
      <c r="O282" s="13" t="s">
        <v>19</v>
      </c>
      <c r="P282" s="23"/>
      <c r="Q282" s="58"/>
    </row>
    <row r="283" spans="1:17" ht="30" x14ac:dyDescent="0.25">
      <c r="A283" s="79">
        <f>IF(zgłoszenia[[#This Row],[ID]]&gt;0,A282+1,"--")</f>
        <v>280</v>
      </c>
      <c r="B283" s="16" t="s">
        <v>46</v>
      </c>
      <c r="C283" s="80">
        <v>6171</v>
      </c>
      <c r="D283" s="15">
        <v>42101</v>
      </c>
      <c r="E283" s="54" t="s">
        <v>53</v>
      </c>
      <c r="F283" s="13" t="s">
        <v>17</v>
      </c>
      <c r="G283" s="13" t="s">
        <v>18</v>
      </c>
      <c r="H283" s="13" t="s">
        <v>159</v>
      </c>
      <c r="I283" s="65" t="s">
        <v>551</v>
      </c>
      <c r="J283" s="13">
        <v>298</v>
      </c>
      <c r="K283" s="6" t="str">
        <f>IF(zgłoszenia[[#This Row],[ID]]&gt;0,IF(zgłoszenia[[#This Row],[AB Nr
z eDOK]]&gt;0,CONCATENATE("AB.6743.",zgłoszenia[[#This Row],[AB Nr
z eDOK]],".",D$1,".",zgłoszenia[[#This Row],[ID]]),"brak rejestreacji eDOK"),"")</f>
        <v>AB.6743.298.2015.MS</v>
      </c>
      <c r="L283" s="13"/>
      <c r="M28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283" s="12">
        <v>42124</v>
      </c>
      <c r="O283" s="13" t="s">
        <v>22</v>
      </c>
      <c r="P283" s="23"/>
      <c r="Q283" s="58"/>
    </row>
    <row r="284" spans="1:17" ht="45" x14ac:dyDescent="0.25">
      <c r="A284" s="79">
        <f>IF(zgłoszenia[[#This Row],[ID]]&gt;0,A283+1,"--")</f>
        <v>281</v>
      </c>
      <c r="B284" s="16" t="s">
        <v>41</v>
      </c>
      <c r="C284" s="80">
        <v>6212</v>
      </c>
      <c r="D284" s="15">
        <v>42101</v>
      </c>
      <c r="E284" s="53" t="s">
        <v>57</v>
      </c>
      <c r="F284" s="13" t="s">
        <v>20</v>
      </c>
      <c r="G284" s="13" t="s">
        <v>29</v>
      </c>
      <c r="H284" s="50" t="s">
        <v>83</v>
      </c>
      <c r="I284" s="68" t="s">
        <v>349</v>
      </c>
      <c r="J284" s="13">
        <v>283</v>
      </c>
      <c r="K284" s="6" t="str">
        <f>IF(zgłoszenia[[#This Row],[ID]]&gt;0,IF(zgłoszenia[[#This Row],[AB Nr
z eDOK]]&gt;0,CONCATENATE("AB.6743.",zgłoszenia[[#This Row],[AB Nr
z eDOK]],".",D$1,".",zgłoszenia[[#This Row],[ID]]),"brak rejestreacji eDOK"),"")</f>
        <v>AB.6743.283.2015.EP</v>
      </c>
      <c r="L284" s="13"/>
      <c r="M28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84" s="12">
        <v>42111</v>
      </c>
      <c r="O284" s="13" t="s">
        <v>19</v>
      </c>
      <c r="P284" s="23">
        <v>42258</v>
      </c>
      <c r="Q284" s="58"/>
    </row>
    <row r="285" spans="1:17" ht="45" x14ac:dyDescent="0.25">
      <c r="A285" s="79">
        <f>IF(zgłoszenia[[#This Row],[ID]]&gt;0,A284+1,"--")</f>
        <v>282</v>
      </c>
      <c r="B285" s="16" t="s">
        <v>41</v>
      </c>
      <c r="C285" s="80">
        <v>6213</v>
      </c>
      <c r="D285" s="15">
        <v>42101</v>
      </c>
      <c r="E285" s="53" t="s">
        <v>57</v>
      </c>
      <c r="F285" s="13" t="s">
        <v>20</v>
      </c>
      <c r="G285" s="13" t="s">
        <v>29</v>
      </c>
      <c r="H285" s="50" t="s">
        <v>83</v>
      </c>
      <c r="I285" s="68" t="s">
        <v>349</v>
      </c>
      <c r="J285" s="13">
        <v>284</v>
      </c>
      <c r="K285" s="6" t="str">
        <f>IF(zgłoszenia[[#This Row],[ID]]&gt;0,IF(zgłoszenia[[#This Row],[AB Nr
z eDOK]]&gt;0,CONCATENATE("AB.6743.",zgłoszenia[[#This Row],[AB Nr
z eDOK]],".",D$1,".",zgłoszenia[[#This Row],[ID]]),"brak rejestreacji eDOK"),"")</f>
        <v>AB.6743.284.2015.EP</v>
      </c>
      <c r="L285" s="13"/>
      <c r="M28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85" s="12">
        <v>42111</v>
      </c>
      <c r="O285" s="13" t="s">
        <v>19</v>
      </c>
      <c r="P285" s="23">
        <v>42258</v>
      </c>
      <c r="Q285" s="58"/>
    </row>
    <row r="286" spans="1:17" ht="45" x14ac:dyDescent="0.25">
      <c r="A286" s="79">
        <f>IF(zgłoszenia[[#This Row],[ID]]&gt;0,A285+1,"--")</f>
        <v>283</v>
      </c>
      <c r="B286" s="16" t="s">
        <v>45</v>
      </c>
      <c r="C286" s="80">
        <v>6214</v>
      </c>
      <c r="D286" s="15">
        <v>42101</v>
      </c>
      <c r="E286" s="54" t="s">
        <v>139</v>
      </c>
      <c r="F286" s="13" t="s">
        <v>17</v>
      </c>
      <c r="G286" s="13" t="s">
        <v>33</v>
      </c>
      <c r="H286" s="13" t="s">
        <v>74</v>
      </c>
      <c r="I286" s="65" t="s">
        <v>539</v>
      </c>
      <c r="J286" s="13">
        <v>288</v>
      </c>
      <c r="K286" s="6" t="str">
        <f>IF(zgłoszenia[[#This Row],[ID]]&gt;0,IF(zgłoszenia[[#This Row],[AB Nr
z eDOK]]&gt;0,CONCATENATE("AB.6743.",zgłoszenia[[#This Row],[AB Nr
z eDOK]],".",D$1,".",zgłoszenia[[#This Row],[ID]]),"brak rejestreacji eDOK"),"")</f>
        <v>AB.6743.288.2015.IN</v>
      </c>
      <c r="L286" s="13"/>
      <c r="M28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286" s="12">
        <v>42124</v>
      </c>
      <c r="O286" s="13" t="s">
        <v>19</v>
      </c>
      <c r="P286" s="23"/>
      <c r="Q286" s="58"/>
    </row>
    <row r="287" spans="1:17" ht="60" x14ac:dyDescent="0.25">
      <c r="A287" s="79">
        <f>IF(zgłoszenia[[#This Row],[ID]]&gt;0,A286+1,"--")</f>
        <v>284</v>
      </c>
      <c r="B287" s="16" t="s">
        <v>13</v>
      </c>
      <c r="C287" s="80">
        <v>6215</v>
      </c>
      <c r="D287" s="15">
        <v>42101</v>
      </c>
      <c r="E287" s="53" t="s">
        <v>719</v>
      </c>
      <c r="F287" s="13" t="s">
        <v>25</v>
      </c>
      <c r="G287" s="13" t="s">
        <v>24</v>
      </c>
      <c r="H287" s="50" t="s">
        <v>411</v>
      </c>
      <c r="I287" s="68" t="s">
        <v>720</v>
      </c>
      <c r="J287" s="13">
        <v>393</v>
      </c>
      <c r="K287" s="6" t="str">
        <f>IF(zgłoszenia[[#This Row],[ID]]&gt;0,IF(zgłoszenia[[#This Row],[AB Nr
z eDOK]]&gt;0,CONCATENATE("AB.6743.",zgłoszenia[[#This Row],[AB Nr
z eDOK]],".",D$1,".",zgłoszenia[[#This Row],[ID]]),"brak rejestreacji eDOK"),"")</f>
        <v>AB.6743.393.2015.WŚ</v>
      </c>
      <c r="L287" s="13"/>
      <c r="M28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287" s="12">
        <v>42131</v>
      </c>
      <c r="O287" s="13" t="s">
        <v>19</v>
      </c>
      <c r="P287" s="23"/>
      <c r="Q287" s="58"/>
    </row>
    <row r="288" spans="1:17" ht="45" x14ac:dyDescent="0.25">
      <c r="A288" s="79">
        <f>IF(zgłoszenia[[#This Row],[ID]]&gt;0,A287+1,"--")</f>
        <v>285</v>
      </c>
      <c r="B288" s="16" t="s">
        <v>45</v>
      </c>
      <c r="C288" s="80">
        <v>6238</v>
      </c>
      <c r="D288" s="15">
        <v>42102</v>
      </c>
      <c r="E288" s="54" t="s">
        <v>536</v>
      </c>
      <c r="F288" s="13" t="s">
        <v>17</v>
      </c>
      <c r="G288" s="13" t="s">
        <v>33</v>
      </c>
      <c r="H288" s="13" t="s">
        <v>537</v>
      </c>
      <c r="I288" s="65" t="s">
        <v>538</v>
      </c>
      <c r="J288" s="13">
        <v>291</v>
      </c>
      <c r="K288" s="6" t="str">
        <f>IF(zgłoszenia[[#This Row],[ID]]&gt;0,IF(zgłoszenia[[#This Row],[AB Nr
z eDOK]]&gt;0,CONCATENATE("AB.6743.",zgłoszenia[[#This Row],[AB Nr
z eDOK]],".",D$1,".",zgłoszenia[[#This Row],[ID]]),"brak rejestreacji eDOK"),"")</f>
        <v>AB.6743.291.2015.IN</v>
      </c>
      <c r="L288" s="13"/>
      <c r="M28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288" s="12">
        <v>42130</v>
      </c>
      <c r="O288" s="13" t="s">
        <v>19</v>
      </c>
      <c r="P288" s="23"/>
      <c r="Q288" s="58"/>
    </row>
    <row r="289" spans="1:17" ht="45" x14ac:dyDescent="0.25">
      <c r="A289" s="79">
        <f>IF(zgłoszenia[[#This Row],[ID]]&gt;0,A288+1,"--")</f>
        <v>286</v>
      </c>
      <c r="B289" s="16" t="s">
        <v>36</v>
      </c>
      <c r="C289" s="80">
        <v>6294</v>
      </c>
      <c r="D289" s="15">
        <v>42102</v>
      </c>
      <c r="E289" s="53" t="s">
        <v>361</v>
      </c>
      <c r="F289" s="13" t="s">
        <v>23</v>
      </c>
      <c r="G289" s="13" t="s">
        <v>26</v>
      </c>
      <c r="H289" s="50" t="s">
        <v>592</v>
      </c>
      <c r="I289" s="68" t="s">
        <v>593</v>
      </c>
      <c r="J289" s="13">
        <v>322</v>
      </c>
      <c r="K289" s="6" t="str">
        <f>IF(zgłoszenia[[#This Row],[ID]]&gt;0,IF(zgłoszenia[[#This Row],[AB Nr
z eDOK]]&gt;0,CONCATENATE("AB.6743.",zgłoszenia[[#This Row],[AB Nr
z eDOK]],".",D$1,".",zgłoszenia[[#This Row],[ID]]),"brak rejestreacji eDOK"),"")</f>
        <v>AB.6743.322.2015.AS</v>
      </c>
      <c r="L289" s="13"/>
      <c r="M28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289" s="12">
        <v>42131</v>
      </c>
      <c r="O289" s="13" t="s">
        <v>19</v>
      </c>
      <c r="P289" s="23"/>
      <c r="Q289" s="58"/>
    </row>
    <row r="290" spans="1:17" ht="45" x14ac:dyDescent="0.25">
      <c r="A290" s="79">
        <f>IF(zgłoszenia[[#This Row],[ID]]&gt;0,A289+1,"--")</f>
        <v>287</v>
      </c>
      <c r="B290" s="16" t="s">
        <v>37</v>
      </c>
      <c r="C290" s="80">
        <v>6266</v>
      </c>
      <c r="D290" s="15">
        <v>42102</v>
      </c>
      <c r="E290" s="54" t="s">
        <v>532</v>
      </c>
      <c r="F290" s="13" t="s">
        <v>20</v>
      </c>
      <c r="G290" s="13" t="s">
        <v>29</v>
      </c>
      <c r="H290" s="13" t="s">
        <v>86</v>
      </c>
      <c r="I290" s="65" t="s">
        <v>533</v>
      </c>
      <c r="J290" s="13">
        <v>289</v>
      </c>
      <c r="K290" s="6" t="str">
        <f>IF(zgłoszenia[[#This Row],[ID]]&gt;0,IF(zgłoszenia[[#This Row],[AB Nr
z eDOK]]&gt;0,CONCATENATE("AB.6743.",zgłoszenia[[#This Row],[AB Nr
z eDOK]],".",D$1,".",zgłoszenia[[#This Row],[ID]]),"brak rejestreacji eDOK"),"")</f>
        <v>AB.6743.289.2015.KŻ</v>
      </c>
      <c r="L290" s="13"/>
      <c r="M29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290" s="12">
        <v>42131</v>
      </c>
      <c r="O290" s="13" t="s">
        <v>19</v>
      </c>
      <c r="P290" s="23">
        <v>42263</v>
      </c>
      <c r="Q290" s="58"/>
    </row>
    <row r="291" spans="1:17" ht="45" x14ac:dyDescent="0.25">
      <c r="A291" s="79">
        <f>IF(zgłoszenia[[#This Row],[ID]]&gt;0,A290+1,"--")</f>
        <v>288</v>
      </c>
      <c r="B291" s="16" t="s">
        <v>13</v>
      </c>
      <c r="C291" s="80">
        <v>6288</v>
      </c>
      <c r="D291" s="15">
        <v>42102</v>
      </c>
      <c r="E291" s="53" t="s">
        <v>721</v>
      </c>
      <c r="F291" s="13" t="s">
        <v>17</v>
      </c>
      <c r="G291" s="13" t="s">
        <v>24</v>
      </c>
      <c r="H291" s="50" t="s">
        <v>722</v>
      </c>
      <c r="I291" s="68" t="s">
        <v>723</v>
      </c>
      <c r="J291" s="13">
        <v>394</v>
      </c>
      <c r="K291" s="6" t="str">
        <f>IF(zgłoszenia[[#This Row],[ID]]&gt;0,IF(zgłoszenia[[#This Row],[AB Nr
z eDOK]]&gt;0,CONCATENATE("AB.6743.",zgłoszenia[[#This Row],[AB Nr
z eDOK]],".",D$1,".",zgłoszenia[[#This Row],[ID]]),"brak rejestreacji eDOK"),"")</f>
        <v>AB.6743.394.2015.WŚ</v>
      </c>
      <c r="L291" s="13"/>
      <c r="M29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291" s="12">
        <v>42128</v>
      </c>
      <c r="O291" s="13" t="s">
        <v>19</v>
      </c>
      <c r="P291" s="23"/>
      <c r="Q291" s="58"/>
    </row>
    <row r="292" spans="1:17" ht="45" x14ac:dyDescent="0.25">
      <c r="A292" s="79">
        <f>IF(zgłoszenia[[#This Row],[ID]]&gt;0,A291+1,"--")</f>
        <v>289</v>
      </c>
      <c r="B292" s="16" t="s">
        <v>41</v>
      </c>
      <c r="C292" s="80">
        <v>6374</v>
      </c>
      <c r="D292" s="15">
        <v>42103</v>
      </c>
      <c r="E292" s="53" t="s">
        <v>545</v>
      </c>
      <c r="F292" s="13" t="s">
        <v>17</v>
      </c>
      <c r="G292" s="13" t="s">
        <v>33</v>
      </c>
      <c r="H292" s="50" t="s">
        <v>206</v>
      </c>
      <c r="I292" s="68" t="s">
        <v>546</v>
      </c>
      <c r="J292" s="13">
        <v>294</v>
      </c>
      <c r="K292" s="6" t="str">
        <f>IF(zgłoszenia[[#This Row],[ID]]&gt;0,IF(zgłoszenia[[#This Row],[AB Nr
z eDOK]]&gt;0,CONCATENATE("AB.6743.",zgłoszenia[[#This Row],[AB Nr
z eDOK]],".",D$1,".",zgłoszenia[[#This Row],[ID]]),"brak rejestreacji eDOK"),"")</f>
        <v>AB.6743.294.2015.EP</v>
      </c>
      <c r="L292" s="13"/>
      <c r="M29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92" s="12">
        <v>42122</v>
      </c>
      <c r="O292" s="13" t="s">
        <v>19</v>
      </c>
      <c r="P292" s="23"/>
      <c r="Q292" s="58"/>
    </row>
    <row r="293" spans="1:17" ht="45" x14ac:dyDescent="0.25">
      <c r="A293" s="79">
        <f>IF(zgłoszenia[[#This Row],[ID]]&gt;0,A292+1,"--")</f>
        <v>290</v>
      </c>
      <c r="B293" s="16" t="s">
        <v>407</v>
      </c>
      <c r="C293" s="80">
        <v>6320</v>
      </c>
      <c r="D293" s="15">
        <v>42103</v>
      </c>
      <c r="E293" s="53" t="s">
        <v>456</v>
      </c>
      <c r="F293" s="13" t="s">
        <v>23</v>
      </c>
      <c r="G293" s="13" t="s">
        <v>32</v>
      </c>
      <c r="H293" s="50" t="s">
        <v>540</v>
      </c>
      <c r="I293" s="68" t="s">
        <v>122</v>
      </c>
      <c r="J293" s="13">
        <v>295</v>
      </c>
      <c r="K293" s="6" t="str">
        <f>IF(zgłoszenia[[#This Row],[ID]]&gt;0,IF(zgłoszenia[[#This Row],[AB Nr
z eDOK]]&gt;0,CONCATENATE("AB.6743.",zgłoszenia[[#This Row],[AB Nr
z eDOK]],".",D$1,".",zgłoszenia[[#This Row],[ID]]),"brak rejestreacji eDOK"),"")</f>
        <v>AB.6743.295.2015.AM</v>
      </c>
      <c r="L293" s="13"/>
      <c r="M29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93" s="12">
        <v>42111</v>
      </c>
      <c r="O293" s="13" t="s">
        <v>19</v>
      </c>
      <c r="P293" s="23"/>
      <c r="Q293" s="58"/>
    </row>
    <row r="294" spans="1:17" ht="30" x14ac:dyDescent="0.25">
      <c r="A294" s="79">
        <f>IF(zgłoszenia[[#This Row],[ID]]&gt;0,A293+1,"--")</f>
        <v>291</v>
      </c>
      <c r="B294" s="16" t="s">
        <v>407</v>
      </c>
      <c r="C294" s="80">
        <v>6317</v>
      </c>
      <c r="D294" s="15">
        <v>42103</v>
      </c>
      <c r="E294" s="53" t="s">
        <v>541</v>
      </c>
      <c r="F294" s="13" t="s">
        <v>23</v>
      </c>
      <c r="G294" s="13" t="s">
        <v>32</v>
      </c>
      <c r="H294" s="50" t="s">
        <v>542</v>
      </c>
      <c r="I294" s="68" t="s">
        <v>543</v>
      </c>
      <c r="J294" s="13">
        <v>293</v>
      </c>
      <c r="K294" s="6" t="str">
        <f>IF(zgłoszenia[[#This Row],[ID]]&gt;0,IF(zgłoszenia[[#This Row],[AB Nr
z eDOK]]&gt;0,CONCATENATE("AB.6743.",zgłoszenia[[#This Row],[AB Nr
z eDOK]],".",D$1,".",zgłoszenia[[#This Row],[ID]]),"brak rejestreacji eDOK"),"")</f>
        <v>AB.6743.293.2015.AM</v>
      </c>
      <c r="L294" s="13"/>
      <c r="M29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94" s="12">
        <v>42131</v>
      </c>
      <c r="O294" s="13" t="s">
        <v>31</v>
      </c>
      <c r="P294" s="23"/>
      <c r="Q294" s="58"/>
    </row>
    <row r="295" spans="1:17" ht="30" x14ac:dyDescent="0.25">
      <c r="A295" s="79">
        <f>IF(zgłoszenia[[#This Row],[ID]]&gt;0,A294+1,"--")</f>
        <v>292</v>
      </c>
      <c r="B295" s="16" t="s">
        <v>41</v>
      </c>
      <c r="C295" s="80">
        <v>6326</v>
      </c>
      <c r="D295" s="15">
        <v>42103</v>
      </c>
      <c r="E295" s="53" t="s">
        <v>395</v>
      </c>
      <c r="F295" s="13" t="s">
        <v>17</v>
      </c>
      <c r="G295" s="13" t="s">
        <v>33</v>
      </c>
      <c r="H295" s="50" t="s">
        <v>206</v>
      </c>
      <c r="I295" s="68" t="s">
        <v>544</v>
      </c>
      <c r="J295" s="13">
        <v>292</v>
      </c>
      <c r="K295" s="6" t="str">
        <f>IF(zgłoszenia[[#This Row],[ID]]&gt;0,IF(zgłoszenia[[#This Row],[AB Nr
z eDOK]]&gt;0,CONCATENATE("AB.6743.",zgłoszenia[[#This Row],[AB Nr
z eDOK]],".",D$1,".",zgłoszenia[[#This Row],[ID]]),"brak rejestreacji eDOK"),"")</f>
        <v>AB.6743.292.2015.EP</v>
      </c>
      <c r="L295" s="13"/>
      <c r="M29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95" s="12">
        <v>42137</v>
      </c>
      <c r="O295" s="13" t="s">
        <v>22</v>
      </c>
      <c r="P295" s="23"/>
      <c r="Q295" s="58"/>
    </row>
    <row r="296" spans="1:17" ht="45" x14ac:dyDescent="0.25">
      <c r="A296" s="79">
        <f>IF(zgłoszenia[[#This Row],[ID]]&gt;0,A295+1,"--")</f>
        <v>293</v>
      </c>
      <c r="B296" s="16" t="s">
        <v>41</v>
      </c>
      <c r="C296" s="80">
        <v>6328</v>
      </c>
      <c r="D296" s="15">
        <v>42103</v>
      </c>
      <c r="E296" s="53" t="s">
        <v>395</v>
      </c>
      <c r="F296" s="13" t="s">
        <v>17</v>
      </c>
      <c r="G296" s="13" t="s">
        <v>30</v>
      </c>
      <c r="H296" s="50" t="s">
        <v>547</v>
      </c>
      <c r="I296" s="68" t="s">
        <v>548</v>
      </c>
      <c r="J296" s="13">
        <v>296</v>
      </c>
      <c r="K296" s="6" t="str">
        <f>IF(zgłoszenia[[#This Row],[ID]]&gt;0,IF(zgłoszenia[[#This Row],[AB Nr
z eDOK]]&gt;0,CONCATENATE("AB.6743.",zgłoszenia[[#This Row],[AB Nr
z eDOK]],".",D$1,".",zgłoszenia[[#This Row],[ID]]),"brak rejestreacji eDOK"),"")</f>
        <v>AB.6743.296.2015.EP</v>
      </c>
      <c r="L296" s="13"/>
      <c r="M29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296" s="12">
        <v>42142</v>
      </c>
      <c r="O296" s="13" t="s">
        <v>19</v>
      </c>
      <c r="P296" s="23"/>
      <c r="Q296" s="58"/>
    </row>
    <row r="297" spans="1:17" ht="30" x14ac:dyDescent="0.25">
      <c r="A297" s="79">
        <f>IF(zgłoszenia[[#This Row],[ID]]&gt;0,A296+1,"--")</f>
        <v>294</v>
      </c>
      <c r="B297" s="16" t="s">
        <v>40</v>
      </c>
      <c r="C297" s="80">
        <v>6363</v>
      </c>
      <c r="D297" s="15">
        <v>42103</v>
      </c>
      <c r="E297" s="54" t="s">
        <v>581</v>
      </c>
      <c r="F297" s="13" t="s">
        <v>20</v>
      </c>
      <c r="G297" s="13" t="s">
        <v>29</v>
      </c>
      <c r="H297" s="13" t="s">
        <v>29</v>
      </c>
      <c r="I297" s="65" t="s">
        <v>91</v>
      </c>
      <c r="J297" s="13">
        <v>302</v>
      </c>
      <c r="K297" s="6" t="str">
        <f>IF(zgłoszenia[[#This Row],[ID]]&gt;0,IF(zgłoszenia[[#This Row],[AB Nr
z eDOK]]&gt;0,CONCATENATE("AB.6743.",zgłoszenia[[#This Row],[AB Nr
z eDOK]],".",D$1,".",zgłoszenia[[#This Row],[ID]]),"brak rejestreacji eDOK"),"")</f>
        <v>AB.6743.302.2015.AŁ</v>
      </c>
      <c r="L297" s="13"/>
      <c r="M29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297" s="12">
        <v>42111</v>
      </c>
      <c r="O297" s="13" t="s">
        <v>31</v>
      </c>
      <c r="P297" s="23"/>
      <c r="Q297" s="58"/>
    </row>
    <row r="298" spans="1:17" ht="45" x14ac:dyDescent="0.25">
      <c r="A298" s="79">
        <f>IF(zgłoszenia[[#This Row],[ID]]&gt;0,A297+1,"--")</f>
        <v>295</v>
      </c>
      <c r="B298" s="16" t="s">
        <v>45</v>
      </c>
      <c r="C298" s="80">
        <v>6393</v>
      </c>
      <c r="D298" s="15">
        <v>42103</v>
      </c>
      <c r="E298" s="54" t="s">
        <v>536</v>
      </c>
      <c r="F298" s="13" t="s">
        <v>17</v>
      </c>
      <c r="G298" s="13" t="s">
        <v>33</v>
      </c>
      <c r="H298" s="13" t="s">
        <v>74</v>
      </c>
      <c r="I298" s="65" t="s">
        <v>550</v>
      </c>
      <c r="J298" s="13">
        <v>297</v>
      </c>
      <c r="K298" s="6" t="str">
        <f>IF(zgłoszenia[[#This Row],[ID]]&gt;0,IF(zgłoszenia[[#This Row],[AB Nr
z eDOK]]&gt;0,CONCATENATE("AB.6743.",zgłoszenia[[#This Row],[AB Nr
z eDOK]],".",D$1,".",zgłoszenia[[#This Row],[ID]]),"brak rejestreacji eDOK"),"")</f>
        <v>AB.6743.297.2015.IN</v>
      </c>
      <c r="L298" s="13"/>
      <c r="M29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298" s="12">
        <v>42131</v>
      </c>
      <c r="O298" s="13" t="s">
        <v>19</v>
      </c>
      <c r="P298" s="23"/>
      <c r="Q298" s="58"/>
    </row>
    <row r="299" spans="1:17" ht="75" x14ac:dyDescent="0.25">
      <c r="A299" s="79">
        <f>IF(zgłoszenia[[#This Row],[ID]]&gt;0,A298+1,"--")</f>
        <v>296</v>
      </c>
      <c r="B299" s="16" t="s">
        <v>407</v>
      </c>
      <c r="C299" s="80">
        <v>6408</v>
      </c>
      <c r="D299" s="15">
        <v>42104</v>
      </c>
      <c r="E299" s="53" t="s">
        <v>556</v>
      </c>
      <c r="F299" s="13" t="s">
        <v>17</v>
      </c>
      <c r="G299" s="13" t="s">
        <v>30</v>
      </c>
      <c r="H299" s="50" t="s">
        <v>557</v>
      </c>
      <c r="I299" s="68" t="s">
        <v>543</v>
      </c>
      <c r="J299" s="13">
        <v>299</v>
      </c>
      <c r="K299" s="6" t="str">
        <f>IF(zgłoszenia[[#This Row],[ID]]&gt;0,IF(zgłoszenia[[#This Row],[AB Nr
z eDOK]]&gt;0,CONCATENATE("AB.6743.",zgłoszenia[[#This Row],[AB Nr
z eDOK]],".",D$1,".",zgłoszenia[[#This Row],[ID]]),"brak rejestreacji eDOK"),"")</f>
        <v>AB.6743.299.2015.AM</v>
      </c>
      <c r="L299" s="13"/>
      <c r="M29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299" s="12">
        <v>42131</v>
      </c>
      <c r="O299" s="13" t="s">
        <v>19</v>
      </c>
      <c r="P299" s="23"/>
      <c r="Q299" s="58"/>
    </row>
    <row r="300" spans="1:17" ht="75" x14ac:dyDescent="0.25">
      <c r="A300" s="79">
        <f>IF(zgłoszenia[[#This Row],[ID]]&gt;0,A299+1,"--")</f>
        <v>297</v>
      </c>
      <c r="B300" s="16" t="s">
        <v>407</v>
      </c>
      <c r="C300" s="80">
        <v>6409</v>
      </c>
      <c r="D300" s="15">
        <v>42104</v>
      </c>
      <c r="E300" s="53" t="s">
        <v>556</v>
      </c>
      <c r="F300" s="13" t="s">
        <v>17</v>
      </c>
      <c r="G300" s="13" t="s">
        <v>30</v>
      </c>
      <c r="H300" s="50" t="s">
        <v>558</v>
      </c>
      <c r="I300" s="68" t="s">
        <v>559</v>
      </c>
      <c r="J300" s="13">
        <v>300</v>
      </c>
      <c r="K300" s="6" t="str">
        <f>IF(zgłoszenia[[#This Row],[ID]]&gt;0,IF(zgłoszenia[[#This Row],[AB Nr
z eDOK]]&gt;0,CONCATENATE("AB.6743.",zgłoszenia[[#This Row],[AB Nr
z eDOK]],".",D$1,".",zgłoszenia[[#This Row],[ID]]),"brak rejestreacji eDOK"),"")</f>
        <v>AB.6743.300.2015.AM</v>
      </c>
      <c r="L300" s="13"/>
      <c r="M30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300" s="12">
        <v>42131</v>
      </c>
      <c r="O300" s="13" t="s">
        <v>19</v>
      </c>
      <c r="P300" s="23"/>
      <c r="Q300" s="58"/>
    </row>
    <row r="301" spans="1:17" ht="45" x14ac:dyDescent="0.25">
      <c r="A301" s="79">
        <f>IF(zgłoszenia[[#This Row],[ID]]&gt;0,A300+1,"--")</f>
        <v>298</v>
      </c>
      <c r="B301" s="16" t="s">
        <v>13</v>
      </c>
      <c r="C301" s="80">
        <v>6436</v>
      </c>
      <c r="D301" s="15">
        <v>42104</v>
      </c>
      <c r="E301" s="53" t="s">
        <v>887</v>
      </c>
      <c r="F301" s="13" t="s">
        <v>20</v>
      </c>
      <c r="G301" s="13" t="s">
        <v>29</v>
      </c>
      <c r="H301" s="50" t="s">
        <v>29</v>
      </c>
      <c r="I301" s="68" t="s">
        <v>888</v>
      </c>
      <c r="J301" s="13">
        <v>395</v>
      </c>
      <c r="K301" s="6" t="str">
        <f>IF(zgłoszenia[[#This Row],[ID]]&gt;0,IF(zgłoszenia[[#This Row],[AB Nr
z eDOK]]&gt;0,CONCATENATE("AB.6743.",zgłoszenia[[#This Row],[AB Nr
z eDOK]],".",D$1,".",zgłoszenia[[#This Row],[ID]]),"brak rejestreacji eDOK"),"")</f>
        <v>AB.6743.395.2015.WŚ</v>
      </c>
      <c r="L301" s="13"/>
      <c r="M30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301" s="12">
        <v>42131</v>
      </c>
      <c r="O301" s="13" t="s">
        <v>19</v>
      </c>
      <c r="P301" s="23" t="e">
        <f>#REF!+120</f>
        <v>#REF!</v>
      </c>
      <c r="Q301" s="58"/>
    </row>
    <row r="302" spans="1:17" ht="45" x14ac:dyDescent="0.25">
      <c r="A302" s="79">
        <f>IF(zgłoszenia[[#This Row],[ID]]&gt;0,A301+1,"--")</f>
        <v>299</v>
      </c>
      <c r="B302" s="16" t="s">
        <v>37</v>
      </c>
      <c r="C302" s="80">
        <v>6425</v>
      </c>
      <c r="D302" s="15">
        <v>42104</v>
      </c>
      <c r="E302" s="54" t="s">
        <v>633</v>
      </c>
      <c r="F302" s="13" t="s">
        <v>17</v>
      </c>
      <c r="G302" s="13" t="s">
        <v>29</v>
      </c>
      <c r="H302" s="13" t="s">
        <v>29</v>
      </c>
      <c r="I302" s="65" t="s">
        <v>634</v>
      </c>
      <c r="J302" s="13">
        <v>301</v>
      </c>
      <c r="K302" s="6" t="str">
        <f>IF(zgłoszenia[[#This Row],[ID]]&gt;0,IF(zgłoszenia[[#This Row],[AB Nr
z eDOK]]&gt;0,CONCATENATE("AB.6743.",zgłoszenia[[#This Row],[AB Nr
z eDOK]],".",D$1,".",zgłoszenia[[#This Row],[ID]]),"brak rejestreacji eDOK"),"")</f>
        <v>AB.6743.301.2015.KŻ</v>
      </c>
      <c r="L302" s="13"/>
      <c r="M30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302" s="12">
        <v>42131</v>
      </c>
      <c r="O302" s="13" t="s">
        <v>19</v>
      </c>
      <c r="P302" s="23"/>
      <c r="Q302" s="58"/>
    </row>
    <row r="303" spans="1:17" ht="60" x14ac:dyDescent="0.25">
      <c r="A303" s="79">
        <f>IF(zgłoszenia[[#This Row],[ID]]&gt;0,A302+1,"--")</f>
        <v>300</v>
      </c>
      <c r="B303" s="16" t="s">
        <v>46</v>
      </c>
      <c r="C303" s="80">
        <v>6461</v>
      </c>
      <c r="D303" s="15">
        <v>42104</v>
      </c>
      <c r="E303" s="54" t="s">
        <v>560</v>
      </c>
      <c r="F303" s="13" t="s">
        <v>17</v>
      </c>
      <c r="G303" s="13" t="s">
        <v>18</v>
      </c>
      <c r="H303" s="13" t="s">
        <v>561</v>
      </c>
      <c r="I303" s="65" t="s">
        <v>562</v>
      </c>
      <c r="J303" s="13">
        <v>308</v>
      </c>
      <c r="K303" s="6" t="str">
        <f>IF(zgłoszenia[[#This Row],[ID]]&gt;0,IF(zgłoszenia[[#This Row],[AB Nr
z eDOK]]&gt;0,CONCATENATE("AB.6743.",zgłoszenia[[#This Row],[AB Nr
z eDOK]],".",D$1,".",zgłoszenia[[#This Row],[ID]]),"brak rejestreacji eDOK"),"")</f>
        <v>AB.6743.308.2015.MS</v>
      </c>
      <c r="L303" s="13"/>
      <c r="M30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303" s="12">
        <v>42128</v>
      </c>
      <c r="O303" s="13" t="s">
        <v>31</v>
      </c>
      <c r="P303" s="23"/>
      <c r="Q303" s="58"/>
    </row>
    <row r="304" spans="1:17" ht="45" x14ac:dyDescent="0.25">
      <c r="A304" s="79">
        <f>IF(zgłoszenia[[#This Row],[ID]]&gt;0,A303+1,"--")</f>
        <v>301</v>
      </c>
      <c r="B304" s="16" t="s">
        <v>41</v>
      </c>
      <c r="C304" s="80">
        <v>6605</v>
      </c>
      <c r="D304" s="15">
        <v>42107</v>
      </c>
      <c r="E304" s="53" t="s">
        <v>395</v>
      </c>
      <c r="F304" s="13" t="s">
        <v>17</v>
      </c>
      <c r="G304" s="13" t="s">
        <v>29</v>
      </c>
      <c r="H304" s="50" t="s">
        <v>83</v>
      </c>
      <c r="I304" s="68" t="s">
        <v>192</v>
      </c>
      <c r="J304" s="13">
        <v>303</v>
      </c>
      <c r="K304" s="6" t="str">
        <f>IF(zgłoszenia[[#This Row],[ID]]&gt;0,IF(zgłoszenia[[#This Row],[AB Nr
z eDOK]]&gt;0,CONCATENATE("AB.6743.",zgłoszenia[[#This Row],[AB Nr
z eDOK]],".",D$1,".",zgłoszenia[[#This Row],[ID]]),"brak rejestreacji eDOK"),"")</f>
        <v>AB.6743.303.2015.EP</v>
      </c>
      <c r="L304" s="13"/>
      <c r="M30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304" s="12">
        <v>42122</v>
      </c>
      <c r="O304" s="13" t="s">
        <v>19</v>
      </c>
      <c r="P304" s="23"/>
      <c r="Q304" s="58"/>
    </row>
    <row r="305" spans="1:17" ht="45" x14ac:dyDescent="0.25">
      <c r="A305" s="79">
        <f>IF(zgłoszenia[[#This Row],[ID]]&gt;0,A304+1,"--")</f>
        <v>302</v>
      </c>
      <c r="B305" s="16" t="s">
        <v>45</v>
      </c>
      <c r="C305" s="80">
        <v>6603</v>
      </c>
      <c r="D305" s="15">
        <v>42107</v>
      </c>
      <c r="E305" s="54" t="s">
        <v>139</v>
      </c>
      <c r="F305" s="13" t="s">
        <v>17</v>
      </c>
      <c r="G305" s="13" t="s">
        <v>33</v>
      </c>
      <c r="H305" s="13" t="s">
        <v>206</v>
      </c>
      <c r="I305" s="65" t="s">
        <v>553</v>
      </c>
      <c r="J305" s="13">
        <v>304</v>
      </c>
      <c r="K305" s="6" t="str">
        <f>IF(zgłoszenia[[#This Row],[ID]]&gt;0,IF(zgłoszenia[[#This Row],[AB Nr
z eDOK]]&gt;0,CONCATENATE("AB.6743.",zgłoszenia[[#This Row],[AB Nr
z eDOK]],".",D$1,".",zgłoszenia[[#This Row],[ID]]),"brak rejestreacji eDOK"),"")</f>
        <v>AB.6743.304.2015.IN</v>
      </c>
      <c r="L305" s="13"/>
      <c r="M30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305" s="12">
        <v>42139</v>
      </c>
      <c r="O305" s="13" t="s">
        <v>19</v>
      </c>
      <c r="P305" s="23"/>
      <c r="Q305" s="58"/>
    </row>
    <row r="306" spans="1:17" ht="45" x14ac:dyDescent="0.25">
      <c r="A306" s="79">
        <f>IF(zgłoszenia[[#This Row],[ID]]&gt;0,A305+1,"--")</f>
        <v>303</v>
      </c>
      <c r="B306" s="16" t="s">
        <v>407</v>
      </c>
      <c r="C306" s="80">
        <v>6610</v>
      </c>
      <c r="D306" s="15">
        <v>42107</v>
      </c>
      <c r="E306" s="53" t="s">
        <v>363</v>
      </c>
      <c r="F306" s="13" t="s">
        <v>17</v>
      </c>
      <c r="G306" s="13" t="s">
        <v>29</v>
      </c>
      <c r="H306" s="50" t="s">
        <v>29</v>
      </c>
      <c r="I306" s="68" t="s">
        <v>555</v>
      </c>
      <c r="J306" s="13">
        <v>307</v>
      </c>
      <c r="K306" s="6" t="str">
        <f>IF(zgłoszenia[[#This Row],[ID]]&gt;0,IF(zgłoszenia[[#This Row],[AB Nr
z eDOK]]&gt;0,CONCATENATE("AB.6743.",zgłoszenia[[#This Row],[AB Nr
z eDOK]],".",D$1,".",zgłoszenia[[#This Row],[ID]]),"brak rejestreacji eDOK"),"")</f>
        <v>AB.6743.307.2015.AM</v>
      </c>
      <c r="L306" s="13"/>
      <c r="M30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306" s="12">
        <v>42115</v>
      </c>
      <c r="O306" s="13" t="s">
        <v>19</v>
      </c>
      <c r="P306" s="23"/>
      <c r="Q306" s="58"/>
    </row>
    <row r="307" spans="1:17" ht="30" x14ac:dyDescent="0.25">
      <c r="A307" s="79">
        <f>IF(zgłoszenia[[#This Row],[ID]]&gt;0,A306+1,"--")</f>
        <v>304</v>
      </c>
      <c r="B307" s="16" t="s">
        <v>407</v>
      </c>
      <c r="C307" s="80">
        <v>6613</v>
      </c>
      <c r="D307" s="15">
        <v>42107</v>
      </c>
      <c r="E307" s="53" t="s">
        <v>456</v>
      </c>
      <c r="F307" s="13" t="s">
        <v>23</v>
      </c>
      <c r="G307" s="13" t="s">
        <v>18</v>
      </c>
      <c r="H307" s="50" t="s">
        <v>480</v>
      </c>
      <c r="I307" s="68" t="s">
        <v>552</v>
      </c>
      <c r="J307" s="13">
        <v>305</v>
      </c>
      <c r="K307" s="6" t="str">
        <f>IF(zgłoszenia[[#This Row],[ID]]&gt;0,IF(zgłoszenia[[#This Row],[AB Nr
z eDOK]]&gt;0,CONCATENATE("AB.6743.",zgłoszenia[[#This Row],[AB Nr
z eDOK]],".",D$1,".",zgłoszenia[[#This Row],[ID]]),"brak rejestreacji eDOK"),"")</f>
        <v>AB.6743.305.2015.AM</v>
      </c>
      <c r="L307" s="13"/>
      <c r="M30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307" s="12">
        <v>42150</v>
      </c>
      <c r="O307" s="13" t="s">
        <v>22</v>
      </c>
      <c r="P307" s="23"/>
      <c r="Q307" s="58"/>
    </row>
    <row r="308" spans="1:17" ht="45" x14ac:dyDescent="0.25">
      <c r="A308" s="79">
        <f>IF(zgłoszenia[[#This Row],[ID]]&gt;0,A307+1,"--")</f>
        <v>305</v>
      </c>
      <c r="B308" s="16" t="s">
        <v>407</v>
      </c>
      <c r="C308" s="80">
        <v>6612</v>
      </c>
      <c r="D308" s="15">
        <v>42107</v>
      </c>
      <c r="E308" s="53" t="s">
        <v>456</v>
      </c>
      <c r="F308" s="13" t="s">
        <v>23</v>
      </c>
      <c r="G308" s="13" t="s">
        <v>18</v>
      </c>
      <c r="H308" s="50" t="s">
        <v>554</v>
      </c>
      <c r="I308" s="68" t="s">
        <v>278</v>
      </c>
      <c r="J308" s="13">
        <v>306</v>
      </c>
      <c r="K308" s="6" t="str">
        <f>IF(zgłoszenia[[#This Row],[ID]]&gt;0,IF(zgłoszenia[[#This Row],[AB Nr
z eDOK]]&gt;0,CONCATENATE("AB.6743.",zgłoszenia[[#This Row],[AB Nr
z eDOK]],".",D$1,".",zgłoszenia[[#This Row],[ID]]),"brak rejestreacji eDOK"),"")</f>
        <v>AB.6743.306.2015.AM</v>
      </c>
      <c r="L308" s="13"/>
      <c r="M30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308" s="12">
        <v>42122</v>
      </c>
      <c r="O308" s="13" t="s">
        <v>19</v>
      </c>
      <c r="P308" s="23"/>
      <c r="Q308" s="58"/>
    </row>
    <row r="309" spans="1:17" ht="30" x14ac:dyDescent="0.25">
      <c r="A309" s="79">
        <f>IF(zgłoszenia[[#This Row],[ID]]&gt;0,A308+1,"--")</f>
        <v>306</v>
      </c>
      <c r="B309" s="16" t="s">
        <v>46</v>
      </c>
      <c r="C309" s="80">
        <v>6657</v>
      </c>
      <c r="D309" s="15">
        <v>42108</v>
      </c>
      <c r="E309" s="54" t="s">
        <v>133</v>
      </c>
      <c r="F309" s="13" t="s">
        <v>17</v>
      </c>
      <c r="G309" s="13" t="s">
        <v>18</v>
      </c>
      <c r="H309" s="13" t="s">
        <v>582</v>
      </c>
      <c r="I309" s="65" t="s">
        <v>583</v>
      </c>
      <c r="J309" s="13">
        <v>316</v>
      </c>
      <c r="K309" s="6" t="str">
        <f>IF(zgłoszenia[[#This Row],[ID]]&gt;0,IF(zgłoszenia[[#This Row],[AB Nr
z eDOK]]&gt;0,CONCATENATE("AB.6743.",zgłoszenia[[#This Row],[AB Nr
z eDOK]],".",D$1,".",zgłoszenia[[#This Row],[ID]]),"brak rejestreacji eDOK"),"")</f>
        <v>AB.6743.316.2015.MS</v>
      </c>
      <c r="L309" s="13"/>
      <c r="M30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309" s="12">
        <v>42142</v>
      </c>
      <c r="O309" s="13" t="s">
        <v>31</v>
      </c>
      <c r="P309" s="23"/>
      <c r="Q309" s="58"/>
    </row>
    <row r="310" spans="1:17" ht="45" x14ac:dyDescent="0.25">
      <c r="A310" s="79">
        <f>IF(zgłoszenia[[#This Row],[ID]]&gt;0,A309+1,"--")</f>
        <v>307</v>
      </c>
      <c r="B310" s="16" t="s">
        <v>407</v>
      </c>
      <c r="C310" s="80">
        <v>6675</v>
      </c>
      <c r="D310" s="15">
        <v>42108</v>
      </c>
      <c r="E310" s="53" t="s">
        <v>563</v>
      </c>
      <c r="F310" s="13" t="s">
        <v>17</v>
      </c>
      <c r="G310" s="13" t="s">
        <v>33</v>
      </c>
      <c r="H310" s="50" t="s">
        <v>564</v>
      </c>
      <c r="I310" s="68" t="s">
        <v>565</v>
      </c>
      <c r="J310" s="13">
        <v>309</v>
      </c>
      <c r="K310" s="6" t="str">
        <f>IF(zgłoszenia[[#This Row],[ID]]&gt;0,IF(zgłoszenia[[#This Row],[AB Nr
z eDOK]]&gt;0,CONCATENATE("AB.6743.",zgłoszenia[[#This Row],[AB Nr
z eDOK]],".",D$1,".",zgłoszenia[[#This Row],[ID]]),"brak rejestreacji eDOK"),"")</f>
        <v>AB.6743.309.2015.AM</v>
      </c>
      <c r="L310" s="13"/>
      <c r="M31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310" s="12">
        <v>42143</v>
      </c>
      <c r="O310" s="13" t="s">
        <v>19</v>
      </c>
      <c r="P310" s="23"/>
      <c r="Q310" s="58"/>
    </row>
    <row r="311" spans="1:17" ht="45" x14ac:dyDescent="0.25">
      <c r="A311" s="79">
        <f>IF(zgłoszenia[[#This Row],[ID]]&gt;0,A310+1,"--")</f>
        <v>308</v>
      </c>
      <c r="B311" s="16" t="s">
        <v>13</v>
      </c>
      <c r="C311" s="80">
        <v>6686</v>
      </c>
      <c r="D311" s="15">
        <v>42108</v>
      </c>
      <c r="E311" s="53" t="s">
        <v>889</v>
      </c>
      <c r="F311" s="13" t="s">
        <v>17</v>
      </c>
      <c r="G311" s="13" t="s">
        <v>24</v>
      </c>
      <c r="H311" s="50" t="s">
        <v>890</v>
      </c>
      <c r="I311" s="68" t="s">
        <v>891</v>
      </c>
      <c r="J311" s="13">
        <v>454</v>
      </c>
      <c r="K311" s="6" t="str">
        <f>IF(zgłoszenia[[#This Row],[ID]]&gt;0,IF(zgłoszenia[[#This Row],[AB Nr
z eDOK]]&gt;0,CONCATENATE("AB.6743.",zgłoszenia[[#This Row],[AB Nr
z eDOK]],".",D$1,".",zgłoszenia[[#This Row],[ID]]),"brak rejestreacji eDOK"),"")</f>
        <v>AB.6743.454.2015.WŚ</v>
      </c>
      <c r="L311" s="13"/>
      <c r="M31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311" s="12">
        <v>42131</v>
      </c>
      <c r="O311" s="13" t="s">
        <v>19</v>
      </c>
      <c r="P311" s="23"/>
      <c r="Q311" s="58"/>
    </row>
    <row r="312" spans="1:17" ht="30" x14ac:dyDescent="0.25">
      <c r="A312" s="79">
        <f>IF(zgłoszenia[[#This Row],[ID]]&gt;0,A311+1,"--")</f>
        <v>309</v>
      </c>
      <c r="B312" s="16" t="s">
        <v>37</v>
      </c>
      <c r="C312" s="80">
        <v>6714</v>
      </c>
      <c r="D312" s="15">
        <v>42109</v>
      </c>
      <c r="E312" s="54" t="s">
        <v>566</v>
      </c>
      <c r="F312" s="13" t="s">
        <v>17</v>
      </c>
      <c r="G312" s="13" t="s">
        <v>29</v>
      </c>
      <c r="H312" s="13" t="s">
        <v>293</v>
      </c>
      <c r="I312" s="65" t="s">
        <v>567</v>
      </c>
      <c r="J312" s="13">
        <v>310</v>
      </c>
      <c r="K312" s="6" t="str">
        <f>IF(zgłoszenia[[#This Row],[ID]]&gt;0,IF(zgłoszenia[[#This Row],[AB Nr
z eDOK]]&gt;0,CONCATENATE("AB.6743.",zgłoszenia[[#This Row],[AB Nr
z eDOK]],".",D$1,".",zgłoszenia[[#This Row],[ID]]),"brak rejestreacji eDOK"),"")</f>
        <v>AB.6743.310.2015.KŻ</v>
      </c>
      <c r="L312" s="13"/>
      <c r="M31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312" s="12">
        <v>42153</v>
      </c>
      <c r="O312" s="13" t="s">
        <v>22</v>
      </c>
      <c r="P312" s="23"/>
      <c r="Q312" s="58"/>
    </row>
    <row r="313" spans="1:17" ht="45" x14ac:dyDescent="0.25">
      <c r="A313" s="79">
        <f>IF(zgłoszenia[[#This Row],[ID]]&gt;0,A312+1,"--")</f>
        <v>310</v>
      </c>
      <c r="B313" s="16" t="s">
        <v>41</v>
      </c>
      <c r="C313" s="80">
        <v>6720</v>
      </c>
      <c r="D313" s="15">
        <v>42109</v>
      </c>
      <c r="E313" s="53" t="s">
        <v>585</v>
      </c>
      <c r="F313" s="13" t="s">
        <v>23</v>
      </c>
      <c r="G313" s="13" t="s">
        <v>29</v>
      </c>
      <c r="H313" s="50" t="s">
        <v>280</v>
      </c>
      <c r="I313" s="68" t="s">
        <v>584</v>
      </c>
      <c r="J313" s="13">
        <v>311</v>
      </c>
      <c r="K313" s="6" t="str">
        <f>IF(zgłoszenia[[#This Row],[ID]]&gt;0,IF(zgłoszenia[[#This Row],[AB Nr
z eDOK]]&gt;0,CONCATENATE("AB.6743.",zgłoszenia[[#This Row],[AB Nr
z eDOK]],".",D$1,".",zgłoszenia[[#This Row],[ID]]),"brak rejestreacji eDOK"),"")</f>
        <v>AB.6743.311.2015.EP</v>
      </c>
      <c r="L313" s="13"/>
      <c r="M31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313" s="12">
        <v>42111</v>
      </c>
      <c r="O313" s="13" t="s">
        <v>19</v>
      </c>
      <c r="P313" s="23"/>
      <c r="Q313" s="58"/>
    </row>
    <row r="314" spans="1:17" ht="45" x14ac:dyDescent="0.25">
      <c r="A314" s="79">
        <f>IF(zgłoszenia[[#This Row],[ID]]&gt;0,A313+1,"--")</f>
        <v>311</v>
      </c>
      <c r="B314" s="16" t="s">
        <v>407</v>
      </c>
      <c r="C314" s="80">
        <v>6722</v>
      </c>
      <c r="D314" s="15">
        <v>42109</v>
      </c>
      <c r="E314" s="53" t="s">
        <v>651</v>
      </c>
      <c r="F314" s="13" t="s">
        <v>17</v>
      </c>
      <c r="G314" s="13" t="s">
        <v>32</v>
      </c>
      <c r="H314" s="50" t="s">
        <v>652</v>
      </c>
      <c r="I314" s="68" t="s">
        <v>653</v>
      </c>
      <c r="J314" s="13">
        <v>313</v>
      </c>
      <c r="K314" s="6" t="str">
        <f>IF(zgłoszenia[[#This Row],[ID]]&gt;0,IF(zgłoszenia[[#This Row],[AB Nr
z eDOK]]&gt;0,CONCATENATE("AB.6743.",zgłoszenia[[#This Row],[AB Nr
z eDOK]],".",D$1,".",zgłoszenia[[#This Row],[ID]]),"brak rejestreacji eDOK"),"")</f>
        <v>AB.6743.313.2015.AM</v>
      </c>
      <c r="L314" s="13"/>
      <c r="M31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314" s="12">
        <v>42131</v>
      </c>
      <c r="O314" s="13" t="s">
        <v>19</v>
      </c>
      <c r="P314" s="23"/>
      <c r="Q314" s="58"/>
    </row>
    <row r="315" spans="1:17" ht="45" x14ac:dyDescent="0.25">
      <c r="A315" s="79">
        <f>IF(zgłoszenia[[#This Row],[ID]]&gt;0,A314+1,"--")</f>
        <v>312</v>
      </c>
      <c r="B315" s="16" t="s">
        <v>407</v>
      </c>
      <c r="C315" s="80">
        <v>6743</v>
      </c>
      <c r="D315" s="15">
        <v>42109</v>
      </c>
      <c r="E315" s="53" t="s">
        <v>395</v>
      </c>
      <c r="F315" s="13" t="s">
        <v>17</v>
      </c>
      <c r="G315" s="13" t="s">
        <v>30</v>
      </c>
      <c r="H315" s="50" t="s">
        <v>78</v>
      </c>
      <c r="I315" s="68" t="s">
        <v>586</v>
      </c>
      <c r="J315" s="13">
        <v>318</v>
      </c>
      <c r="K315" s="6" t="str">
        <f>IF(zgłoszenia[[#This Row],[ID]]&gt;0,IF(zgłoszenia[[#This Row],[AB Nr
z eDOK]]&gt;0,CONCATENATE("AB.6743.",zgłoszenia[[#This Row],[AB Nr
z eDOK]],".",D$1,".",zgłoszenia[[#This Row],[ID]]),"brak rejestreacji eDOK"),"")</f>
        <v>AB.6743.318.2015.AM</v>
      </c>
      <c r="L315" s="13"/>
      <c r="M31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315" s="12">
        <v>42115</v>
      </c>
      <c r="O315" s="13" t="s">
        <v>19</v>
      </c>
      <c r="P315" s="23"/>
      <c r="Q315" s="58"/>
    </row>
    <row r="316" spans="1:17" ht="30" x14ac:dyDescent="0.25">
      <c r="A316" s="79">
        <f>IF(zgłoszenia[[#This Row],[ID]]&gt;0,A315+1,"--")</f>
        <v>313</v>
      </c>
      <c r="B316" s="16" t="s">
        <v>12</v>
      </c>
      <c r="C316" s="80">
        <v>6767</v>
      </c>
      <c r="D316" s="15">
        <v>42109</v>
      </c>
      <c r="E316" s="53" t="s">
        <v>594</v>
      </c>
      <c r="F316" s="13" t="s">
        <v>17</v>
      </c>
      <c r="G316" s="13" t="s">
        <v>24</v>
      </c>
      <c r="H316" s="50" t="s">
        <v>454</v>
      </c>
      <c r="I316" s="68" t="s">
        <v>595</v>
      </c>
      <c r="J316" s="13">
        <v>323</v>
      </c>
      <c r="K316" s="6" t="str">
        <f>IF(zgłoszenia[[#This Row],[ID]]&gt;0,IF(zgłoszenia[[#This Row],[AB Nr
z eDOK]]&gt;0,CONCATENATE("AB.6743.",zgłoszenia[[#This Row],[AB Nr
z eDOK]],".",D$1,".",zgłoszenia[[#This Row],[ID]]),"brak rejestreacji eDOK"),"")</f>
        <v>AB.6743.323.2015.AA</v>
      </c>
      <c r="L316" s="13"/>
      <c r="M31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316" s="12">
        <v>42117</v>
      </c>
      <c r="O316" s="13"/>
      <c r="P316" s="23"/>
      <c r="Q316" s="58"/>
    </row>
    <row r="317" spans="1:17" ht="30" x14ac:dyDescent="0.25">
      <c r="A317" s="79">
        <f>IF(zgłoszenia[[#This Row],[ID]]&gt;0,A316+1,"--")</f>
        <v>314</v>
      </c>
      <c r="B317" s="16" t="s">
        <v>12</v>
      </c>
      <c r="C317" s="80">
        <v>6768</v>
      </c>
      <c r="D317" s="15">
        <v>42109</v>
      </c>
      <c r="E317" s="53" t="s">
        <v>53</v>
      </c>
      <c r="F317" s="13" t="s">
        <v>17</v>
      </c>
      <c r="G317" s="13" t="s">
        <v>32</v>
      </c>
      <c r="H317" s="50" t="s">
        <v>54</v>
      </c>
      <c r="I317" s="68" t="s">
        <v>101</v>
      </c>
      <c r="J317" s="13">
        <v>324</v>
      </c>
      <c r="K317" s="6" t="str">
        <f>IF(zgłoszenia[[#This Row],[ID]]&gt;0,IF(zgłoszenia[[#This Row],[AB Nr
z eDOK]]&gt;0,CONCATENATE("AB.6743.",zgłoszenia[[#This Row],[AB Nr
z eDOK]],".",D$1,".",zgłoszenia[[#This Row],[ID]]),"brak rejestreacji eDOK"),"")</f>
        <v>AB.6743.324.2015.AA</v>
      </c>
      <c r="L317" s="13"/>
      <c r="M31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317" s="12">
        <v>42145</v>
      </c>
      <c r="O317" s="13" t="s">
        <v>22</v>
      </c>
      <c r="P317" s="23"/>
      <c r="Q317" s="58"/>
    </row>
    <row r="318" spans="1:17" ht="30" x14ac:dyDescent="0.25">
      <c r="A318" s="79">
        <f>IF(zgłoszenia[[#This Row],[ID]]&gt;0,A317+1,"--")</f>
        <v>315</v>
      </c>
      <c r="B318" s="16" t="s">
        <v>37</v>
      </c>
      <c r="C318" s="80">
        <v>6770</v>
      </c>
      <c r="D318" s="15">
        <v>42109</v>
      </c>
      <c r="E318" s="54" t="s">
        <v>568</v>
      </c>
      <c r="F318" s="13" t="s">
        <v>23</v>
      </c>
      <c r="G318" s="13" t="s">
        <v>29</v>
      </c>
      <c r="H318" s="13" t="s">
        <v>29</v>
      </c>
      <c r="I318" s="65" t="s">
        <v>569</v>
      </c>
      <c r="J318" s="13">
        <v>312</v>
      </c>
      <c r="K318" s="6" t="str">
        <f>IF(zgłoszenia[[#This Row],[ID]]&gt;0,IF(zgłoszenia[[#This Row],[AB Nr
z eDOK]]&gt;0,CONCATENATE("AB.6743.",zgłoszenia[[#This Row],[AB Nr
z eDOK]],".",D$1,".",zgłoszenia[[#This Row],[ID]]),"brak rejestreacji eDOK"),"")</f>
        <v>AB.6743.312.2015.KŻ</v>
      </c>
      <c r="L318" s="13"/>
      <c r="M31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318" s="12">
        <v>42132</v>
      </c>
      <c r="O318" s="13" t="s">
        <v>22</v>
      </c>
      <c r="P318" s="23"/>
      <c r="Q318" s="58"/>
    </row>
    <row r="319" spans="1:17" ht="45" x14ac:dyDescent="0.25">
      <c r="A319" s="79">
        <f>IF(zgłoszenia[[#This Row],[ID]]&gt;0,A318+1,"--")</f>
        <v>316</v>
      </c>
      <c r="B319" s="16" t="s">
        <v>407</v>
      </c>
      <c r="C319" s="80">
        <v>6778</v>
      </c>
      <c r="D319" s="15">
        <v>42109</v>
      </c>
      <c r="E319" s="53" t="s">
        <v>654</v>
      </c>
      <c r="F319" s="13" t="s">
        <v>23</v>
      </c>
      <c r="G319" s="13" t="s">
        <v>32</v>
      </c>
      <c r="H319" s="50" t="s">
        <v>367</v>
      </c>
      <c r="I319" s="68" t="s">
        <v>655</v>
      </c>
      <c r="J319" s="13">
        <v>314</v>
      </c>
      <c r="K319" s="6" t="str">
        <f>IF(zgłoszenia[[#This Row],[ID]]&gt;0,IF(zgłoszenia[[#This Row],[AB Nr
z eDOK]]&gt;0,CONCATENATE("AB.6743.",zgłoszenia[[#This Row],[AB Nr
z eDOK]],".",D$1,".",zgłoszenia[[#This Row],[ID]]),"brak rejestreacji eDOK"),"")</f>
        <v>AB.6743.314.2015.AM</v>
      </c>
      <c r="L319" s="13"/>
      <c r="M31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319" s="12">
        <v>42132</v>
      </c>
      <c r="O319" s="13" t="s">
        <v>19</v>
      </c>
      <c r="P319" s="23"/>
      <c r="Q319" s="58"/>
    </row>
    <row r="320" spans="1:17" ht="45" x14ac:dyDescent="0.25">
      <c r="A320" s="79">
        <f>IF(zgłoszenia[[#This Row],[ID]]&gt;0,A319+1,"--")</f>
        <v>317</v>
      </c>
      <c r="B320" s="16" t="s">
        <v>47</v>
      </c>
      <c r="C320" s="80">
        <v>6785</v>
      </c>
      <c r="D320" s="15">
        <v>42109</v>
      </c>
      <c r="E320" s="54" t="s">
        <v>164</v>
      </c>
      <c r="F320" s="13" t="s">
        <v>17</v>
      </c>
      <c r="G320" s="13" t="s">
        <v>21</v>
      </c>
      <c r="H320" s="13" t="s">
        <v>165</v>
      </c>
      <c r="I320" s="65" t="s">
        <v>597</v>
      </c>
      <c r="J320" s="13">
        <v>327</v>
      </c>
      <c r="K320" s="6" t="str">
        <f>IF(zgłoszenia[[#This Row],[ID]]&gt;0,IF(zgłoszenia[[#This Row],[AB Nr
z eDOK]]&gt;0,CONCATENATE("AB.6743.",zgłoszenia[[#This Row],[AB Nr
z eDOK]],".",D$1,".",zgłoszenia[[#This Row],[ID]]),"brak rejestreacji eDOK"),"")</f>
        <v>AB.6743.327.2015.ŁD</v>
      </c>
      <c r="L320" s="13"/>
      <c r="M32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320" s="12">
        <v>42132</v>
      </c>
      <c r="O320" s="13" t="s">
        <v>19</v>
      </c>
      <c r="P320" s="23"/>
      <c r="Q320" s="58"/>
    </row>
    <row r="321" spans="1:17" ht="45" x14ac:dyDescent="0.25">
      <c r="A321" s="79">
        <f>IF(zgłoszenia[[#This Row],[ID]]&gt;0,A320+1,"--")</f>
        <v>318</v>
      </c>
      <c r="B321" s="16" t="s">
        <v>407</v>
      </c>
      <c r="C321" s="80">
        <v>6797</v>
      </c>
      <c r="D321" s="15">
        <v>42109</v>
      </c>
      <c r="E321" s="53" t="s">
        <v>656</v>
      </c>
      <c r="F321" s="13" t="s">
        <v>17</v>
      </c>
      <c r="G321" s="13" t="s">
        <v>29</v>
      </c>
      <c r="H321" s="50" t="s">
        <v>29</v>
      </c>
      <c r="I321" s="68" t="s">
        <v>657</v>
      </c>
      <c r="J321" s="13">
        <v>315</v>
      </c>
      <c r="K321" s="6" t="str">
        <f>IF(zgłoszenia[[#This Row],[ID]]&gt;0,IF(zgłoszenia[[#This Row],[AB Nr
z eDOK]]&gt;0,CONCATENATE("AB.6743.",zgłoszenia[[#This Row],[AB Nr
z eDOK]],".",D$1,".",zgłoszenia[[#This Row],[ID]]),"brak rejestreacji eDOK"),"")</f>
        <v>AB.6743.315.2015.AM</v>
      </c>
      <c r="L321" s="13"/>
      <c r="M32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321" s="12">
        <v>42122</v>
      </c>
      <c r="O321" s="13" t="s">
        <v>19</v>
      </c>
      <c r="P321" s="23"/>
      <c r="Q321" s="58"/>
    </row>
    <row r="322" spans="1:17" ht="45" x14ac:dyDescent="0.25">
      <c r="A322" s="79">
        <f>IF(zgłoszenia[[#This Row],[ID]]&gt;0,A321+1,"--")</f>
        <v>319</v>
      </c>
      <c r="B322" s="16" t="s">
        <v>45</v>
      </c>
      <c r="C322" s="80">
        <v>6780</v>
      </c>
      <c r="D322" s="15">
        <v>42109</v>
      </c>
      <c r="E322" s="54" t="s">
        <v>79</v>
      </c>
      <c r="F322" s="13" t="s">
        <v>25</v>
      </c>
      <c r="G322" s="13" t="s">
        <v>33</v>
      </c>
      <c r="H322" s="13" t="s">
        <v>33</v>
      </c>
      <c r="I322" s="65" t="s">
        <v>596</v>
      </c>
      <c r="J322" s="13">
        <v>317</v>
      </c>
      <c r="K322" s="6" t="str">
        <f>IF(zgłoszenia[[#This Row],[ID]]&gt;0,IF(zgłoszenia[[#This Row],[AB Nr
z eDOK]]&gt;0,CONCATENATE("AB.6743.",zgłoszenia[[#This Row],[AB Nr
z eDOK]],".",D$1,".",zgłoszenia[[#This Row],[ID]]),"brak rejestreacji eDOK"),"")</f>
        <v>AB.6743.317.2015.IN</v>
      </c>
      <c r="L322" s="13"/>
      <c r="M32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322" s="12">
        <v>42138</v>
      </c>
      <c r="O322" s="13" t="s">
        <v>19</v>
      </c>
      <c r="P322" s="23"/>
      <c r="Q322" s="58"/>
    </row>
    <row r="323" spans="1:17" ht="45" x14ac:dyDescent="0.25">
      <c r="A323" s="79">
        <f>IF(zgłoszenia[[#This Row],[ID]]&gt;0,A322+1,"--")</f>
        <v>320</v>
      </c>
      <c r="B323" s="16" t="s">
        <v>407</v>
      </c>
      <c r="C323" s="80">
        <v>6862</v>
      </c>
      <c r="D323" s="15">
        <v>42110</v>
      </c>
      <c r="E323" s="53" t="s">
        <v>456</v>
      </c>
      <c r="F323" s="13" t="s">
        <v>23</v>
      </c>
      <c r="G323" s="13" t="s">
        <v>18</v>
      </c>
      <c r="H323" s="50" t="s">
        <v>554</v>
      </c>
      <c r="I323" s="68" t="s">
        <v>453</v>
      </c>
      <c r="J323" s="13">
        <v>334</v>
      </c>
      <c r="K323" s="6" t="str">
        <f>IF(zgłoszenia[[#This Row],[ID]]&gt;0,IF(zgłoszenia[[#This Row],[AB Nr
z eDOK]]&gt;0,CONCATENATE("AB.6743.",zgłoszenia[[#This Row],[AB Nr
z eDOK]],".",D$1,".",zgłoszenia[[#This Row],[ID]]),"brak rejestreacji eDOK"),"")</f>
        <v>AB.6743.334.2015.AM</v>
      </c>
      <c r="L323" s="13"/>
      <c r="M32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323" s="12">
        <v>42115</v>
      </c>
      <c r="O323" s="13" t="s">
        <v>19</v>
      </c>
      <c r="P323" s="23"/>
      <c r="Q323" s="58"/>
    </row>
    <row r="324" spans="1:17" ht="45" x14ac:dyDescent="0.25">
      <c r="A324" s="79">
        <f>IF(zgłoszenia[[#This Row],[ID]]&gt;0,A323+1,"--")</f>
        <v>321</v>
      </c>
      <c r="B324" s="16" t="s">
        <v>45</v>
      </c>
      <c r="C324" s="80">
        <v>6882</v>
      </c>
      <c r="D324" s="15">
        <v>42110</v>
      </c>
      <c r="E324" s="54" t="s">
        <v>139</v>
      </c>
      <c r="F324" s="13" t="s">
        <v>17</v>
      </c>
      <c r="G324" s="13" t="s">
        <v>33</v>
      </c>
      <c r="H324" s="13" t="s">
        <v>206</v>
      </c>
      <c r="I324" s="65" t="s">
        <v>614</v>
      </c>
      <c r="J324" s="13">
        <v>338</v>
      </c>
      <c r="K324" s="6" t="str">
        <f>IF(zgłoszenia[[#This Row],[ID]]&gt;0,IF(zgłoszenia[[#This Row],[AB Nr
z eDOK]]&gt;0,CONCATENATE("AB.6743.",zgłoszenia[[#This Row],[AB Nr
z eDOK]],".",D$1,".",zgłoszenia[[#This Row],[ID]]),"brak rejestreacji eDOK"),"")</f>
        <v>AB.6743.338.2015.IN</v>
      </c>
      <c r="L324" s="13"/>
      <c r="M32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324" s="12">
        <v>42139</v>
      </c>
      <c r="O324" s="13" t="s">
        <v>19</v>
      </c>
      <c r="P324" s="23"/>
      <c r="Q324" s="58"/>
    </row>
    <row r="325" spans="1:17" ht="30" x14ac:dyDescent="0.25">
      <c r="A325" s="79">
        <f>IF(zgłoszenia[[#This Row],[ID]]&gt;0,A324+1,"--")</f>
        <v>322</v>
      </c>
      <c r="B325" s="16" t="s">
        <v>46</v>
      </c>
      <c r="C325" s="80">
        <v>6848</v>
      </c>
      <c r="D325" s="15">
        <v>42110</v>
      </c>
      <c r="E325" s="54" t="s">
        <v>618</v>
      </c>
      <c r="F325" s="13" t="s">
        <v>17</v>
      </c>
      <c r="G325" s="13" t="s">
        <v>18</v>
      </c>
      <c r="H325" s="13" t="s">
        <v>554</v>
      </c>
      <c r="I325" s="65" t="s">
        <v>323</v>
      </c>
      <c r="J325" s="13">
        <v>343</v>
      </c>
      <c r="K325" s="6" t="str">
        <f>IF(zgłoszenia[[#This Row],[ID]]&gt;0,IF(zgłoszenia[[#This Row],[AB Nr
z eDOK]]&gt;0,CONCATENATE("AB.6743.",zgłoszenia[[#This Row],[AB Nr
z eDOK]],".",D$1,".",zgłoszenia[[#This Row],[ID]]),"brak rejestreacji eDOK"),"")</f>
        <v>AB.6743.343.2015.MS</v>
      </c>
      <c r="L325" s="13"/>
      <c r="M32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325" s="12">
        <v>42158</v>
      </c>
      <c r="O325" s="13" t="s">
        <v>22</v>
      </c>
      <c r="P325" s="23"/>
      <c r="Q325" s="58"/>
    </row>
    <row r="326" spans="1:17" ht="45" x14ac:dyDescent="0.25">
      <c r="A326" s="79">
        <f>IF(zgłoszenia[[#This Row],[ID]]&gt;0,A325+1,"--")</f>
        <v>323</v>
      </c>
      <c r="B326" s="16" t="s">
        <v>46</v>
      </c>
      <c r="C326" s="80">
        <v>6851</v>
      </c>
      <c r="D326" s="15">
        <v>42110</v>
      </c>
      <c r="E326" s="54" t="s">
        <v>619</v>
      </c>
      <c r="F326" s="13" t="s">
        <v>28</v>
      </c>
      <c r="G326" s="13" t="s">
        <v>18</v>
      </c>
      <c r="H326" s="13" t="s">
        <v>620</v>
      </c>
      <c r="I326" s="65" t="s">
        <v>621</v>
      </c>
      <c r="J326" s="13">
        <v>344</v>
      </c>
      <c r="K326" s="6" t="str">
        <f>IF(zgłoszenia[[#This Row],[ID]]&gt;0,IF(zgłoszenia[[#This Row],[AB Nr
z eDOK]]&gt;0,CONCATENATE("AB.6743.",zgłoszenia[[#This Row],[AB Nr
z eDOK]],".",D$1,".",zgłoszenia[[#This Row],[ID]]),"brak rejestreacji eDOK"),"")</f>
        <v>AB.6743.344.2015.MS</v>
      </c>
      <c r="L326" s="13"/>
      <c r="M32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326" s="12">
        <v>42163</v>
      </c>
      <c r="O326" s="13" t="s">
        <v>19</v>
      </c>
      <c r="P326" s="23"/>
      <c r="Q326" s="58"/>
    </row>
    <row r="327" spans="1:17" ht="45" x14ac:dyDescent="0.25">
      <c r="A327" s="79">
        <f>IF(zgłoszenia[[#This Row],[ID]]&gt;0,A326+1,"--")</f>
        <v>324</v>
      </c>
      <c r="B327" s="16" t="s">
        <v>41</v>
      </c>
      <c r="C327" s="80">
        <v>6836</v>
      </c>
      <c r="D327" s="15">
        <v>42110</v>
      </c>
      <c r="E327" s="53" t="s">
        <v>611</v>
      </c>
      <c r="F327" s="13" t="s">
        <v>23</v>
      </c>
      <c r="G327" s="13" t="s">
        <v>30</v>
      </c>
      <c r="H327" s="50" t="s">
        <v>612</v>
      </c>
      <c r="I327" s="68" t="s">
        <v>613</v>
      </c>
      <c r="J327" s="13">
        <v>328</v>
      </c>
      <c r="K327" s="6" t="str">
        <f>IF(zgłoszenia[[#This Row],[ID]]&gt;0,IF(zgłoszenia[[#This Row],[AB Nr
z eDOK]]&gt;0,CONCATENATE("AB.6743.",zgłoszenia[[#This Row],[AB Nr
z eDOK]],".",D$1,".",zgłoszenia[[#This Row],[ID]]),"brak rejestreacji eDOK"),"")</f>
        <v>AB.6743.328.2015.EP</v>
      </c>
      <c r="L327" s="13"/>
      <c r="M32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327" s="12">
        <v>42124</v>
      </c>
      <c r="O327" s="13" t="s">
        <v>19</v>
      </c>
      <c r="P327" s="23"/>
      <c r="Q327" s="58"/>
    </row>
    <row r="328" spans="1:17" ht="45" x14ac:dyDescent="0.25">
      <c r="A328" s="79">
        <f>IF(zgłoszenia[[#This Row],[ID]]&gt;0,A327+1,"--")</f>
        <v>325</v>
      </c>
      <c r="B328" s="16" t="s">
        <v>407</v>
      </c>
      <c r="C328" s="80">
        <v>6859</v>
      </c>
      <c r="D328" s="15">
        <v>42110</v>
      </c>
      <c r="E328" s="53" t="s">
        <v>111</v>
      </c>
      <c r="F328" s="13" t="s">
        <v>17</v>
      </c>
      <c r="G328" s="13" t="s">
        <v>29</v>
      </c>
      <c r="H328" s="50" t="s">
        <v>29</v>
      </c>
      <c r="I328" s="68" t="s">
        <v>603</v>
      </c>
      <c r="J328" s="13">
        <v>335</v>
      </c>
      <c r="K328" s="6" t="str">
        <f>IF(zgłoszenia[[#This Row],[ID]]&gt;0,IF(zgłoszenia[[#This Row],[AB Nr
z eDOK]]&gt;0,CONCATENATE("AB.6743.",zgłoszenia[[#This Row],[AB Nr
z eDOK]],".",D$1,".",zgłoszenia[[#This Row],[ID]]),"brak rejestreacji eDOK"),"")</f>
        <v>AB.6743.335.2015.AM</v>
      </c>
      <c r="L328" s="13"/>
      <c r="M32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328" s="12">
        <v>42143</v>
      </c>
      <c r="O328" s="13" t="s">
        <v>19</v>
      </c>
      <c r="P328" s="23"/>
      <c r="Q328" s="58"/>
    </row>
    <row r="329" spans="1:17" ht="45" x14ac:dyDescent="0.25">
      <c r="A329" s="79">
        <f>IF(zgłoszenia[[#This Row],[ID]]&gt;0,A328+1,"--")</f>
        <v>326</v>
      </c>
      <c r="B329" s="16" t="s">
        <v>37</v>
      </c>
      <c r="C329" s="80">
        <v>6866</v>
      </c>
      <c r="D329" s="15">
        <v>42110</v>
      </c>
      <c r="E329" s="54" t="s">
        <v>605</v>
      </c>
      <c r="F329" s="13" t="s">
        <v>25</v>
      </c>
      <c r="G329" s="13" t="s">
        <v>29</v>
      </c>
      <c r="H329" s="13" t="s">
        <v>83</v>
      </c>
      <c r="I329" s="65" t="s">
        <v>606</v>
      </c>
      <c r="J329" s="13">
        <v>332</v>
      </c>
      <c r="K329" s="6" t="str">
        <f>IF(zgłoszenia[[#This Row],[ID]]&gt;0,IF(zgłoszenia[[#This Row],[AB Nr
z eDOK]]&gt;0,CONCATENATE("AB.6743.",zgłoszenia[[#This Row],[AB Nr
z eDOK]],".",D$1,".",zgłoszenia[[#This Row],[ID]]),"brak rejestreacji eDOK"),"")</f>
        <v>AB.6743.332.2015.KŻ</v>
      </c>
      <c r="L329" s="13"/>
      <c r="M32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329" s="12">
        <v>42136</v>
      </c>
      <c r="O329" s="13" t="s">
        <v>19</v>
      </c>
      <c r="P329" s="23"/>
      <c r="Q329" s="58"/>
    </row>
    <row r="330" spans="1:17" ht="45" x14ac:dyDescent="0.25">
      <c r="A330" s="79">
        <f>IF(zgłoszenia[[#This Row],[ID]]&gt;0,A329+1,"--")</f>
        <v>327</v>
      </c>
      <c r="B330" s="16" t="s">
        <v>37</v>
      </c>
      <c r="C330" s="80">
        <v>6868</v>
      </c>
      <c r="D330" s="15">
        <v>42110</v>
      </c>
      <c r="E330" s="54" t="s">
        <v>58</v>
      </c>
      <c r="F330" s="13" t="s">
        <v>20</v>
      </c>
      <c r="G330" s="13" t="s">
        <v>29</v>
      </c>
      <c r="H330" s="13" t="s">
        <v>83</v>
      </c>
      <c r="I330" s="65" t="s">
        <v>606</v>
      </c>
      <c r="J330" s="13">
        <v>333</v>
      </c>
      <c r="K330" s="6" t="str">
        <f>IF(zgłoszenia[[#This Row],[ID]]&gt;0,IF(zgłoszenia[[#This Row],[AB Nr
z eDOK]]&gt;0,CONCATENATE("AB.6743.",zgłoszenia[[#This Row],[AB Nr
z eDOK]],".",D$1,".",zgłoszenia[[#This Row],[ID]]),"brak rejestreacji eDOK"),"")</f>
        <v>AB.6743.333.2015.KŻ</v>
      </c>
      <c r="L330" s="13"/>
      <c r="M33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330" s="12">
        <v>42135</v>
      </c>
      <c r="O330" s="13" t="s">
        <v>19</v>
      </c>
      <c r="P330" s="23"/>
      <c r="Q330" s="58"/>
    </row>
    <row r="331" spans="1:17" ht="45" x14ac:dyDescent="0.25">
      <c r="A331" s="79">
        <f>IF(zgłoszenia[[#This Row],[ID]]&gt;0,A330+1,"--")</f>
        <v>328</v>
      </c>
      <c r="B331" s="16" t="s">
        <v>407</v>
      </c>
      <c r="C331" s="80">
        <v>6964</v>
      </c>
      <c r="D331" s="15">
        <v>42111</v>
      </c>
      <c r="E331" s="53" t="s">
        <v>111</v>
      </c>
      <c r="F331" s="13" t="s">
        <v>17</v>
      </c>
      <c r="G331" s="13" t="s">
        <v>18</v>
      </c>
      <c r="H331" s="50" t="s">
        <v>561</v>
      </c>
      <c r="I331" s="68" t="s">
        <v>604</v>
      </c>
      <c r="J331" s="13">
        <v>336</v>
      </c>
      <c r="K331" s="6" t="str">
        <f>IF(zgłoszenia[[#This Row],[ID]]&gt;0,IF(zgłoszenia[[#This Row],[AB Nr
z eDOK]]&gt;0,CONCATENATE("AB.6743.",zgłoszenia[[#This Row],[AB Nr
z eDOK]],".",D$1,".",zgłoszenia[[#This Row],[ID]]),"brak rejestreacji eDOK"),"")</f>
        <v>AB.6743.336.2015.AM</v>
      </c>
      <c r="L331" s="13"/>
      <c r="M33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331" s="12">
        <v>42146</v>
      </c>
      <c r="O331" s="13" t="s">
        <v>19</v>
      </c>
      <c r="P331" s="23"/>
      <c r="Q331" s="58"/>
    </row>
    <row r="332" spans="1:17" ht="30" x14ac:dyDescent="0.25">
      <c r="A332" s="79">
        <f>IF(zgłoszenia[[#This Row],[ID]]&gt;0,A331+1,"--")</f>
        <v>329</v>
      </c>
      <c r="B332" s="16" t="s">
        <v>41</v>
      </c>
      <c r="C332" s="80">
        <v>6965</v>
      </c>
      <c r="D332" s="15">
        <v>42111</v>
      </c>
      <c r="E332" s="53" t="s">
        <v>92</v>
      </c>
      <c r="F332" s="13" t="s">
        <v>23</v>
      </c>
      <c r="G332" s="13" t="s">
        <v>29</v>
      </c>
      <c r="H332" s="50" t="s">
        <v>144</v>
      </c>
      <c r="I332" s="68" t="s">
        <v>184</v>
      </c>
      <c r="J332" s="13">
        <v>330</v>
      </c>
      <c r="K332" s="6" t="str">
        <f>IF(zgłoszenia[[#This Row],[ID]]&gt;0,IF(zgłoszenia[[#This Row],[AB Nr
z eDOK]]&gt;0,CONCATENATE("AB.6743.",zgłoszenia[[#This Row],[AB Nr
z eDOK]],".",D$1,".",zgłoszenia[[#This Row],[ID]]),"brak rejestreacji eDOK"),"")</f>
        <v>AB.6743.330.2015.EP</v>
      </c>
      <c r="L332" s="13"/>
      <c r="M33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332" s="12">
        <v>42151</v>
      </c>
      <c r="O332" s="13" t="s">
        <v>22</v>
      </c>
      <c r="P332" s="23"/>
      <c r="Q332" s="58"/>
    </row>
    <row r="333" spans="1:17" ht="45" x14ac:dyDescent="0.25">
      <c r="A333" s="79">
        <f>IF(zgłoszenia[[#This Row],[ID]]&gt;0,A332+1,"--")</f>
        <v>330</v>
      </c>
      <c r="B333" s="16" t="s">
        <v>12</v>
      </c>
      <c r="C333" s="80">
        <v>6981</v>
      </c>
      <c r="D333" s="15">
        <v>42111</v>
      </c>
      <c r="E333" s="53" t="s">
        <v>616</v>
      </c>
      <c r="F333" s="13" t="s">
        <v>17</v>
      </c>
      <c r="G333" s="13" t="s">
        <v>32</v>
      </c>
      <c r="H333" s="50" t="s">
        <v>96</v>
      </c>
      <c r="I333" s="68" t="s">
        <v>617</v>
      </c>
      <c r="J333" s="13">
        <v>342</v>
      </c>
      <c r="K333" s="6" t="str">
        <f>IF(zgłoszenia[[#This Row],[ID]]&gt;0,IF(zgłoszenia[[#This Row],[AB Nr
z eDOK]]&gt;0,CONCATENATE("AB.6743.",zgłoszenia[[#This Row],[AB Nr
z eDOK]],".",D$1,".",zgłoszenia[[#This Row],[ID]]),"brak rejestreacji eDOK"),"")</f>
        <v>AB.6743.342.2015.AA</v>
      </c>
      <c r="L333" s="13"/>
      <c r="M33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333" s="12">
        <v>42136</v>
      </c>
      <c r="O333" s="13" t="s">
        <v>19</v>
      </c>
      <c r="P333" s="23"/>
      <c r="Q333" s="58"/>
    </row>
    <row r="334" spans="1:17" ht="45" x14ac:dyDescent="0.25">
      <c r="A334" s="79">
        <f>IF(zgłoszenia[[#This Row],[ID]]&gt;0,A333+1,"--")</f>
        <v>331</v>
      </c>
      <c r="B334" s="16" t="s">
        <v>41</v>
      </c>
      <c r="C334" s="80">
        <v>6948</v>
      </c>
      <c r="D334" s="15">
        <v>42111</v>
      </c>
      <c r="E334" s="53" t="s">
        <v>114</v>
      </c>
      <c r="F334" s="13" t="s">
        <v>23</v>
      </c>
      <c r="G334" s="13" t="s">
        <v>33</v>
      </c>
      <c r="H334" s="50" t="s">
        <v>609</v>
      </c>
      <c r="I334" s="68" t="s">
        <v>610</v>
      </c>
      <c r="J334" s="13">
        <v>331</v>
      </c>
      <c r="K334" s="6" t="str">
        <f>IF(zgłoszenia[[#This Row],[ID]]&gt;0,IF(zgłoszenia[[#This Row],[AB Nr
z eDOK]]&gt;0,CONCATENATE("AB.6743.",zgłoszenia[[#This Row],[AB Nr
z eDOK]],".",D$1,".",zgłoszenia[[#This Row],[ID]]),"brak rejestreacji eDOK"),"")</f>
        <v>AB.6743.331.2015.EP</v>
      </c>
      <c r="L334" s="13"/>
      <c r="M33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334" s="12">
        <v>42128</v>
      </c>
      <c r="O334" s="13" t="s">
        <v>19</v>
      </c>
      <c r="P334" s="23"/>
      <c r="Q334" s="58"/>
    </row>
    <row r="335" spans="1:17" ht="45" x14ac:dyDescent="0.25">
      <c r="A335" s="79">
        <f>IF(zgłoszenia[[#This Row],[ID]]&gt;0,A334+1,"--")</f>
        <v>332</v>
      </c>
      <c r="B335" s="16" t="s">
        <v>36</v>
      </c>
      <c r="C335" s="80">
        <v>6979</v>
      </c>
      <c r="D335" s="15">
        <v>42111</v>
      </c>
      <c r="E335" s="53" t="s">
        <v>114</v>
      </c>
      <c r="F335" s="13" t="s">
        <v>23</v>
      </c>
      <c r="G335" s="13" t="s">
        <v>26</v>
      </c>
      <c r="H335" s="50" t="s">
        <v>791</v>
      </c>
      <c r="I335" s="68" t="s">
        <v>790</v>
      </c>
      <c r="J335" s="13">
        <v>443</v>
      </c>
      <c r="K335" s="6" t="str">
        <f>IF(zgłoszenia[[#This Row],[ID]]&gt;0,IF(zgłoszenia[[#This Row],[AB Nr
z eDOK]]&gt;0,CONCATENATE("AB.6743.",zgłoszenia[[#This Row],[AB Nr
z eDOK]],".",D$1,".",zgłoszenia[[#This Row],[ID]]),"brak rejestreacji eDOK"),"")</f>
        <v>AB.6743.443.2015.AS</v>
      </c>
      <c r="L335" s="13"/>
      <c r="M33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335" s="12">
        <v>42139</v>
      </c>
      <c r="O335" s="13" t="s">
        <v>19</v>
      </c>
      <c r="P335" s="23"/>
      <c r="Q335" s="58"/>
    </row>
    <row r="336" spans="1:17" ht="45" x14ac:dyDescent="0.25">
      <c r="A336" s="79">
        <f>IF(zgłoszenia[[#This Row],[ID]]&gt;0,A335+1,"--")</f>
        <v>333</v>
      </c>
      <c r="B336" s="16" t="s">
        <v>46</v>
      </c>
      <c r="C336" s="80">
        <v>6919</v>
      </c>
      <c r="D336" s="15">
        <v>42111</v>
      </c>
      <c r="E336" s="54" t="s">
        <v>53</v>
      </c>
      <c r="F336" s="13" t="s">
        <v>17</v>
      </c>
      <c r="G336" s="13" t="s">
        <v>18</v>
      </c>
      <c r="H336" s="13" t="s">
        <v>191</v>
      </c>
      <c r="I336" s="65" t="s">
        <v>622</v>
      </c>
      <c r="J336" s="13">
        <v>345</v>
      </c>
      <c r="K336" s="6" t="str">
        <f>IF(zgłoszenia[[#This Row],[ID]]&gt;0,IF(zgłoszenia[[#This Row],[AB Nr
z eDOK]]&gt;0,CONCATENATE("AB.6743.",zgłoszenia[[#This Row],[AB Nr
z eDOK]],".",D$1,".",zgłoszenia[[#This Row],[ID]]),"brak rejestreacji eDOK"),"")</f>
        <v>AB.6743.345.2015.MS</v>
      </c>
      <c r="L336" s="13"/>
      <c r="M33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336" s="12">
        <v>42184</v>
      </c>
      <c r="O336" s="13" t="s">
        <v>19</v>
      </c>
      <c r="P336" s="23"/>
      <c r="Q336" s="58"/>
    </row>
    <row r="337" spans="1:17" ht="45" x14ac:dyDescent="0.25">
      <c r="A337" s="79">
        <f>IF(zgłoszenia[[#This Row],[ID]]&gt;0,A336+1,"--")</f>
        <v>334</v>
      </c>
      <c r="B337" s="16" t="s">
        <v>41</v>
      </c>
      <c r="C337" s="80">
        <v>7048</v>
      </c>
      <c r="D337" s="15">
        <v>42114</v>
      </c>
      <c r="E337" s="53" t="s">
        <v>607</v>
      </c>
      <c r="F337" s="13" t="s">
        <v>20</v>
      </c>
      <c r="G337" s="13" t="s">
        <v>29</v>
      </c>
      <c r="H337" s="50" t="s">
        <v>83</v>
      </c>
      <c r="I337" s="68" t="s">
        <v>608</v>
      </c>
      <c r="J337" s="13">
        <v>337</v>
      </c>
      <c r="K337" s="6" t="str">
        <f>IF(zgłoszenia[[#This Row],[ID]]&gt;0,IF(zgłoszenia[[#This Row],[AB Nr
z eDOK]]&gt;0,CONCATENATE("AB.6743.",zgłoszenia[[#This Row],[AB Nr
z eDOK]],".",D$1,".",zgłoszenia[[#This Row],[ID]]),"brak rejestreacji eDOK"),"")</f>
        <v>AB.6743.337.2015.EP</v>
      </c>
      <c r="L337" s="13"/>
      <c r="M33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BOŚ.6743..2015.EP</v>
      </c>
      <c r="N337" s="12">
        <v>42143</v>
      </c>
      <c r="O337" s="13" t="s">
        <v>19</v>
      </c>
      <c r="P337" s="23"/>
      <c r="Q337" s="58"/>
    </row>
    <row r="338" spans="1:17" ht="45" x14ac:dyDescent="0.25">
      <c r="A338" s="79">
        <f>IF(zgłoszenia[[#This Row],[ID]]&gt;0,A337+1,"--")</f>
        <v>335</v>
      </c>
      <c r="B338" s="16" t="s">
        <v>36</v>
      </c>
      <c r="C338" s="80">
        <v>7066</v>
      </c>
      <c r="D338" s="15">
        <v>42114</v>
      </c>
      <c r="E338" s="53" t="s">
        <v>512</v>
      </c>
      <c r="F338" s="13" t="s">
        <v>17</v>
      </c>
      <c r="G338" s="13" t="s">
        <v>26</v>
      </c>
      <c r="H338" s="50" t="s">
        <v>108</v>
      </c>
      <c r="I338" s="68" t="s">
        <v>513</v>
      </c>
      <c r="J338" s="13">
        <v>407</v>
      </c>
      <c r="K338" s="6" t="str">
        <f>IF(zgłoszenia[[#This Row],[ID]]&gt;0,IF(zgłoszenia[[#This Row],[AB Nr
z eDOK]]&gt;0,CONCATENATE("AB.6743.",zgłoszenia[[#This Row],[AB Nr
z eDOK]],".",D$1,".",zgłoszenia[[#This Row],[ID]]),"brak rejestreacji eDOK"),"")</f>
        <v>AB.6743.407.2015.AS</v>
      </c>
      <c r="L338" s="13"/>
      <c r="M33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338" s="12">
        <v>42135</v>
      </c>
      <c r="O338" s="13" t="s">
        <v>19</v>
      </c>
      <c r="P338" s="23"/>
      <c r="Q338" s="58"/>
    </row>
    <row r="339" spans="1:17" ht="45" x14ac:dyDescent="0.25">
      <c r="A339" s="79">
        <f>IF(zgłoszenia[[#This Row],[ID]]&gt;0,A338+1,"--")</f>
        <v>336</v>
      </c>
      <c r="B339" s="16" t="s">
        <v>40</v>
      </c>
      <c r="C339" s="80">
        <v>7073</v>
      </c>
      <c r="D339" s="15">
        <v>42114</v>
      </c>
      <c r="E339" s="54" t="s">
        <v>663</v>
      </c>
      <c r="F339" s="13" t="s">
        <v>20</v>
      </c>
      <c r="G339" s="13" t="s">
        <v>29</v>
      </c>
      <c r="H339" s="13" t="s">
        <v>83</v>
      </c>
      <c r="I339" s="65" t="s">
        <v>606</v>
      </c>
      <c r="J339" s="13">
        <v>340</v>
      </c>
      <c r="K339" s="6" t="str">
        <f>IF(zgłoszenia[[#This Row],[ID]]&gt;0,IF(zgłoszenia[[#This Row],[AB Nr
z eDOK]]&gt;0,CONCATENATE("AB.6743.",zgłoszenia[[#This Row],[AB Nr
z eDOK]],".",D$1,".",zgłoszenia[[#This Row],[ID]]),"brak rejestreacji eDOK"),"")</f>
        <v>AB.6743.340.2015.AŁ</v>
      </c>
      <c r="L339" s="13"/>
      <c r="M33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339" s="12">
        <v>42142</v>
      </c>
      <c r="O339" s="13" t="s">
        <v>19</v>
      </c>
      <c r="P339" s="23">
        <v>42262</v>
      </c>
      <c r="Q339" s="58"/>
    </row>
    <row r="340" spans="1:17" ht="45" x14ac:dyDescent="0.25">
      <c r="A340" s="79">
        <f>IF(zgłoszenia[[#This Row],[ID]]&gt;0,A339+1,"--")</f>
        <v>337</v>
      </c>
      <c r="B340" s="16" t="s">
        <v>40</v>
      </c>
      <c r="C340" s="80">
        <v>7075</v>
      </c>
      <c r="D340" s="15">
        <v>42114</v>
      </c>
      <c r="E340" s="54" t="s">
        <v>79</v>
      </c>
      <c r="F340" s="13" t="s">
        <v>17</v>
      </c>
      <c r="G340" s="13" t="s">
        <v>29</v>
      </c>
      <c r="H340" s="13" t="s">
        <v>83</v>
      </c>
      <c r="I340" s="65" t="s">
        <v>664</v>
      </c>
      <c r="J340" s="13">
        <v>341</v>
      </c>
      <c r="K340" s="6" t="str">
        <f>IF(zgłoszenia[[#This Row],[ID]]&gt;0,IF(zgłoszenia[[#This Row],[AB Nr
z eDOK]]&gt;0,CONCATENATE("AB.6743.",zgłoszenia[[#This Row],[AB Nr
z eDOK]],".",D$1,".",zgłoszenia[[#This Row],[ID]]),"brak rejestreacji eDOK"),"")</f>
        <v>AB.6743.341.2015.AŁ</v>
      </c>
      <c r="L340" s="13"/>
      <c r="M34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340" s="12">
        <v>42136</v>
      </c>
      <c r="O340" s="13" t="s">
        <v>19</v>
      </c>
      <c r="P340" s="23"/>
      <c r="Q340" s="58"/>
    </row>
    <row r="341" spans="1:17" ht="45" x14ac:dyDescent="0.25">
      <c r="A341" s="79">
        <f>IF(zgłoszenia[[#This Row],[ID]]&gt;0,A340+1,"--")</f>
        <v>338</v>
      </c>
      <c r="B341" s="16" t="s">
        <v>45</v>
      </c>
      <c r="C341" s="80">
        <v>7084</v>
      </c>
      <c r="D341" s="15">
        <v>42114</v>
      </c>
      <c r="E341" s="54" t="s">
        <v>139</v>
      </c>
      <c r="F341" s="13" t="s">
        <v>17</v>
      </c>
      <c r="G341" s="13" t="s">
        <v>33</v>
      </c>
      <c r="H341" s="13" t="s">
        <v>74</v>
      </c>
      <c r="I341" s="65" t="s">
        <v>615</v>
      </c>
      <c r="J341" s="13">
        <v>339</v>
      </c>
      <c r="K341" s="6" t="str">
        <f>IF(zgłoszenia[[#This Row],[ID]]&gt;0,IF(zgłoszenia[[#This Row],[AB Nr
z eDOK]]&gt;0,CONCATENATE("AB.6743.",zgłoszenia[[#This Row],[AB Nr
z eDOK]],".",D$1,".",zgłoszenia[[#This Row],[ID]]),"brak rejestreacji eDOK"),"")</f>
        <v>AB.6743.339.2015.IN</v>
      </c>
      <c r="L341" s="13"/>
      <c r="M34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341" s="12">
        <v>42143</v>
      </c>
      <c r="O341" s="13" t="s">
        <v>19</v>
      </c>
      <c r="P341" s="23"/>
      <c r="Q341" s="58"/>
    </row>
    <row r="342" spans="1:17" ht="45" x14ac:dyDescent="0.25">
      <c r="A342" s="79">
        <f>IF(zgłoszenia[[#This Row],[ID]]&gt;0,A341+1,"--")</f>
        <v>339</v>
      </c>
      <c r="B342" s="16" t="s">
        <v>40</v>
      </c>
      <c r="C342" s="80" t="s">
        <v>623</v>
      </c>
      <c r="D342" s="15">
        <v>42114</v>
      </c>
      <c r="E342" s="54" t="s">
        <v>665</v>
      </c>
      <c r="F342" s="13" t="s">
        <v>20</v>
      </c>
      <c r="G342" s="13" t="s">
        <v>29</v>
      </c>
      <c r="H342" s="13" t="s">
        <v>29</v>
      </c>
      <c r="I342" s="65" t="s">
        <v>666</v>
      </c>
      <c r="J342" s="13">
        <v>347</v>
      </c>
      <c r="K342" s="6" t="str">
        <f>IF(zgłoszenia[[#This Row],[ID]]&gt;0,IF(zgłoszenia[[#This Row],[AB Nr
z eDOK]]&gt;0,CONCATENATE("AB.6743.",zgłoszenia[[#This Row],[AB Nr
z eDOK]],".",D$1,".",zgłoszenia[[#This Row],[ID]]),"brak rejestreacji eDOK"),"")</f>
        <v>AB.6743.347.2015.AŁ</v>
      </c>
      <c r="L342" s="13"/>
      <c r="M34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342" s="12">
        <v>42136</v>
      </c>
      <c r="O342" s="13" t="s">
        <v>19</v>
      </c>
      <c r="P342" s="23">
        <v>42264</v>
      </c>
      <c r="Q342" s="58"/>
    </row>
    <row r="343" spans="1:17" ht="45" x14ac:dyDescent="0.25">
      <c r="A343" s="79">
        <f>IF(zgłoszenia[[#This Row],[ID]]&gt;0,A342+1,"--")</f>
        <v>340</v>
      </c>
      <c r="B343" s="16" t="s">
        <v>46</v>
      </c>
      <c r="C343" s="80" t="s">
        <v>624</v>
      </c>
      <c r="D343" s="15">
        <v>42115</v>
      </c>
      <c r="E343" s="54" t="s">
        <v>649</v>
      </c>
      <c r="F343" s="13" t="s">
        <v>28</v>
      </c>
      <c r="G343" s="13" t="s">
        <v>18</v>
      </c>
      <c r="H343" s="13" t="s">
        <v>159</v>
      </c>
      <c r="I343" s="65" t="s">
        <v>650</v>
      </c>
      <c r="J343" s="13">
        <v>361</v>
      </c>
      <c r="K343" s="6" t="str">
        <f>IF(zgłoszenia[[#This Row],[ID]]&gt;0,IF(zgłoszenia[[#This Row],[AB Nr
z eDOK]]&gt;0,CONCATENATE("AB.6743.",zgłoszenia[[#This Row],[AB Nr
z eDOK]],".",D$1,".",zgłoszenia[[#This Row],[ID]]),"brak rejestreacji eDOK"),"")</f>
        <v>AB.6743.361.2015.MS</v>
      </c>
      <c r="L343" s="13"/>
      <c r="M34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343" s="12">
        <v>42140</v>
      </c>
      <c r="O343" s="13" t="s">
        <v>19</v>
      </c>
      <c r="P343" s="23"/>
      <c r="Q343" s="58"/>
    </row>
    <row r="344" spans="1:17" ht="45" x14ac:dyDescent="0.25">
      <c r="A344" s="79">
        <f>IF(zgłoszenia[[#This Row],[ID]]&gt;0,A343+1,"--")</f>
        <v>341</v>
      </c>
      <c r="B344" s="16" t="s">
        <v>12</v>
      </c>
      <c r="C344" s="80" t="s">
        <v>625</v>
      </c>
      <c r="D344" s="15">
        <v>42115</v>
      </c>
      <c r="E344" s="53" t="s">
        <v>616</v>
      </c>
      <c r="F344" s="13" t="s">
        <v>17</v>
      </c>
      <c r="G344" s="13" t="s">
        <v>32</v>
      </c>
      <c r="H344" s="50" t="s">
        <v>307</v>
      </c>
      <c r="I344" s="68" t="s">
        <v>648</v>
      </c>
      <c r="J344" s="13">
        <v>359</v>
      </c>
      <c r="K344" s="6" t="str">
        <f>IF(zgłoszenia[[#This Row],[ID]]&gt;0,IF(zgłoszenia[[#This Row],[AB Nr
z eDOK]]&gt;0,CONCATENATE("AB.6743.",zgłoszenia[[#This Row],[AB Nr
z eDOK]],".",D$1,".",zgłoszenia[[#This Row],[ID]]),"brak rejestreacji eDOK"),"")</f>
        <v>AB.6743.359.2015.AA</v>
      </c>
      <c r="L344" s="13"/>
      <c r="M34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344" s="12">
        <v>42135</v>
      </c>
      <c r="O344" s="13" t="s">
        <v>19</v>
      </c>
      <c r="P344" s="23"/>
      <c r="Q344" s="58"/>
    </row>
    <row r="345" spans="1:17" ht="45" x14ac:dyDescent="0.25">
      <c r="A345" s="79">
        <f>IF(zgłoszenia[[#This Row],[ID]]&gt;0,A344+1,"--")</f>
        <v>342</v>
      </c>
      <c r="B345" s="16" t="s">
        <v>407</v>
      </c>
      <c r="C345" s="80" t="s">
        <v>626</v>
      </c>
      <c r="D345" s="15">
        <v>42115</v>
      </c>
      <c r="E345" s="53" t="s">
        <v>133</v>
      </c>
      <c r="F345" s="13" t="s">
        <v>17</v>
      </c>
      <c r="G345" s="13" t="s">
        <v>18</v>
      </c>
      <c r="H345" s="50" t="s">
        <v>554</v>
      </c>
      <c r="I345" s="68" t="s">
        <v>157</v>
      </c>
      <c r="J345" s="13">
        <v>346</v>
      </c>
      <c r="K345" s="6" t="str">
        <f>IF(zgłoszenia[[#This Row],[ID]]&gt;0,IF(zgłoszenia[[#This Row],[AB Nr
z eDOK]]&gt;0,CONCATENATE("AB.6743.",zgłoszenia[[#This Row],[AB Nr
z eDOK]],".",D$1,".",zgłoszenia[[#This Row],[ID]]),"brak rejestreacji eDOK"),"")</f>
        <v>AB.6743.346.2015.AM</v>
      </c>
      <c r="L345" s="13"/>
      <c r="M34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345" s="12">
        <v>42142</v>
      </c>
      <c r="O345" s="13" t="s">
        <v>19</v>
      </c>
      <c r="P345" s="23"/>
      <c r="Q345" s="58"/>
    </row>
    <row r="346" spans="1:17" ht="45" x14ac:dyDescent="0.25">
      <c r="A346" s="79">
        <f>IF(zgłoszenia[[#This Row],[ID]]&gt;0,A345+1,"--")</f>
        <v>343</v>
      </c>
      <c r="B346" s="16" t="s">
        <v>13</v>
      </c>
      <c r="C346" s="80" t="s">
        <v>627</v>
      </c>
      <c r="D346" s="15">
        <v>42115</v>
      </c>
      <c r="E346" s="53" t="s">
        <v>892</v>
      </c>
      <c r="F346" s="13" t="s">
        <v>17</v>
      </c>
      <c r="G346" s="13" t="s">
        <v>29</v>
      </c>
      <c r="H346" s="50" t="s">
        <v>144</v>
      </c>
      <c r="I346" s="68" t="s">
        <v>893</v>
      </c>
      <c r="J346" s="13">
        <v>455</v>
      </c>
      <c r="K346" s="6" t="str">
        <f>IF(zgłoszenia[[#This Row],[ID]]&gt;0,IF(zgłoszenia[[#This Row],[AB Nr
z eDOK]]&gt;0,CONCATENATE("AB.6743.",zgłoszenia[[#This Row],[AB Nr
z eDOK]],".",D$1,".",zgłoszenia[[#This Row],[ID]]),"brak rejestreacji eDOK"),"")</f>
        <v>AB.6743.455.2015.WŚ</v>
      </c>
      <c r="L346" s="13"/>
      <c r="M34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346" s="12">
        <v>42132</v>
      </c>
      <c r="O346" s="13" t="s">
        <v>19</v>
      </c>
      <c r="P346" s="23"/>
      <c r="Q346" s="58"/>
    </row>
    <row r="347" spans="1:17" ht="45" x14ac:dyDescent="0.25">
      <c r="A347" s="79">
        <f>IF(zgłoszenia[[#This Row],[ID]]&gt;0,A346+1,"--")</f>
        <v>344</v>
      </c>
      <c r="B347" s="16" t="s">
        <v>40</v>
      </c>
      <c r="C347" s="80" t="s">
        <v>628</v>
      </c>
      <c r="D347" s="15">
        <v>42115</v>
      </c>
      <c r="E347" s="54" t="s">
        <v>667</v>
      </c>
      <c r="F347" s="13" t="s">
        <v>23</v>
      </c>
      <c r="G347" s="13" t="s">
        <v>29</v>
      </c>
      <c r="H347" s="13" t="s">
        <v>83</v>
      </c>
      <c r="I347" s="65" t="s">
        <v>499</v>
      </c>
      <c r="J347" s="13">
        <v>348</v>
      </c>
      <c r="K347" s="6" t="str">
        <f>IF(zgłoszenia[[#This Row],[ID]]&gt;0,IF(zgłoszenia[[#This Row],[AB Nr
z eDOK]]&gt;0,CONCATENATE("AB.6743.",zgłoszenia[[#This Row],[AB Nr
z eDOK]],".",D$1,".",zgłoszenia[[#This Row],[ID]]),"brak rejestreacji eDOK"),"")</f>
        <v>AB.6743.348.2015.AŁ</v>
      </c>
      <c r="L347" s="13"/>
      <c r="M34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347" s="12">
        <v>42142</v>
      </c>
      <c r="O347" s="13" t="s">
        <v>19</v>
      </c>
      <c r="P347" s="23"/>
      <c r="Q347" s="58"/>
    </row>
    <row r="348" spans="1:17" ht="45" x14ac:dyDescent="0.25">
      <c r="A348" s="79">
        <f>IF(zgłoszenia[[#This Row],[ID]]&gt;0,A347+1,"--")</f>
        <v>345</v>
      </c>
      <c r="B348" s="16" t="s">
        <v>37</v>
      </c>
      <c r="C348" s="80">
        <v>7224</v>
      </c>
      <c r="D348" s="15">
        <v>42116</v>
      </c>
      <c r="E348" s="54" t="s">
        <v>635</v>
      </c>
      <c r="F348" s="13" t="s">
        <v>23</v>
      </c>
      <c r="G348" s="13" t="s">
        <v>29</v>
      </c>
      <c r="H348" s="13" t="s">
        <v>29</v>
      </c>
      <c r="I348" s="65" t="s">
        <v>478</v>
      </c>
      <c r="J348" s="13">
        <v>349</v>
      </c>
      <c r="K348" s="6" t="str">
        <f>IF(zgłoszenia[[#This Row],[ID]]&gt;0,IF(zgłoszenia[[#This Row],[AB Nr
z eDOK]]&gt;0,CONCATENATE("AB.6743.",zgłoszenia[[#This Row],[AB Nr
z eDOK]],".",D$1,".",zgłoszenia[[#This Row],[ID]]),"brak rejestreacji eDOK"),"")</f>
        <v>AB.6743.349.2015.KŻ</v>
      </c>
      <c r="L348" s="13"/>
      <c r="M34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348" s="12">
        <v>42146</v>
      </c>
      <c r="O348" s="13" t="s">
        <v>19</v>
      </c>
      <c r="P348" s="23"/>
      <c r="Q348" s="58"/>
    </row>
    <row r="349" spans="1:17" ht="45" x14ac:dyDescent="0.25">
      <c r="A349" s="79">
        <f>IF(zgłoszenia[[#This Row],[ID]]&gt;0,A348+1,"--")</f>
        <v>346</v>
      </c>
      <c r="B349" s="16" t="s">
        <v>47</v>
      </c>
      <c r="C349" s="80" t="s">
        <v>629</v>
      </c>
      <c r="D349" s="15">
        <v>42116</v>
      </c>
      <c r="E349" s="54" t="s">
        <v>92</v>
      </c>
      <c r="F349" s="13" t="s">
        <v>23</v>
      </c>
      <c r="G349" s="13" t="s">
        <v>21</v>
      </c>
      <c r="H349" s="13" t="s">
        <v>165</v>
      </c>
      <c r="I349" s="65" t="s">
        <v>684</v>
      </c>
      <c r="J349" s="13">
        <v>375</v>
      </c>
      <c r="K349" s="6" t="str">
        <f>IF(zgłoszenia[[#This Row],[ID]]&gt;0,IF(zgłoszenia[[#This Row],[AB Nr
z eDOK]]&gt;0,CONCATENATE("AB.6743.",zgłoszenia[[#This Row],[AB Nr
z eDOK]],".",D$1,".",zgłoszenia[[#This Row],[ID]]),"brak rejestreacji eDOK"),"")</f>
        <v>AB.6743.375.2015.ŁD</v>
      </c>
      <c r="L349" s="13"/>
      <c r="M34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349" s="12">
        <v>42171</v>
      </c>
      <c r="O349" s="13" t="s">
        <v>19</v>
      </c>
      <c r="P349" s="23"/>
      <c r="Q349" s="58"/>
    </row>
    <row r="350" spans="1:17" ht="45" x14ac:dyDescent="0.25">
      <c r="A350" s="79">
        <f>IF(zgłoszenia[[#This Row],[ID]]&gt;0,A349+1,"--")</f>
        <v>347</v>
      </c>
      <c r="B350" s="16" t="s">
        <v>37</v>
      </c>
      <c r="C350" s="80" t="s">
        <v>630</v>
      </c>
      <c r="D350" s="15">
        <v>42115</v>
      </c>
      <c r="E350" s="54" t="s">
        <v>636</v>
      </c>
      <c r="F350" s="13" t="s">
        <v>20</v>
      </c>
      <c r="G350" s="13" t="s">
        <v>29</v>
      </c>
      <c r="H350" s="13" t="s">
        <v>637</v>
      </c>
      <c r="I350" s="65" t="s">
        <v>638</v>
      </c>
      <c r="J350" s="13">
        <v>350</v>
      </c>
      <c r="K350" s="6" t="str">
        <f>IF(zgłoszenia[[#This Row],[ID]]&gt;0,IF(zgłoszenia[[#This Row],[AB Nr
z eDOK]]&gt;0,CONCATENATE("AB.6743.",zgłoszenia[[#This Row],[AB Nr
z eDOK]],".",D$1,".",zgłoszenia[[#This Row],[ID]]),"brak rejestreacji eDOK"),"")</f>
        <v>AB.6743.350.2015.KŻ</v>
      </c>
      <c r="L350" s="13"/>
      <c r="M35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350" s="12">
        <v>42135</v>
      </c>
      <c r="O350" s="13" t="s">
        <v>19</v>
      </c>
      <c r="P350" s="23"/>
      <c r="Q350" s="58"/>
    </row>
    <row r="351" spans="1:17" ht="45" x14ac:dyDescent="0.25">
      <c r="A351" s="79">
        <f>IF(zgłoszenia[[#This Row],[ID]]&gt;0,A350+1,"--")</f>
        <v>348</v>
      </c>
      <c r="B351" s="16" t="s">
        <v>13</v>
      </c>
      <c r="C351" s="80" t="s">
        <v>631</v>
      </c>
      <c r="D351" s="15">
        <v>42116</v>
      </c>
      <c r="E351" s="53" t="s">
        <v>894</v>
      </c>
      <c r="F351" s="13" t="s">
        <v>17</v>
      </c>
      <c r="G351" s="13" t="s">
        <v>18</v>
      </c>
      <c r="H351" s="50" t="s">
        <v>554</v>
      </c>
      <c r="I351" s="68" t="s">
        <v>895</v>
      </c>
      <c r="J351" s="13">
        <v>456</v>
      </c>
      <c r="K351" s="6" t="str">
        <f>IF(zgłoszenia[[#This Row],[ID]]&gt;0,IF(zgłoszenia[[#This Row],[AB Nr
z eDOK]]&gt;0,CONCATENATE("AB.6743.",zgłoszenia[[#This Row],[AB Nr
z eDOK]],".",D$1,".",zgłoszenia[[#This Row],[ID]]),"brak rejestreacji eDOK"),"")</f>
        <v>AB.6743.456.2015.WŚ</v>
      </c>
      <c r="L351" s="13"/>
      <c r="M35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351" s="12">
        <v>42132</v>
      </c>
      <c r="O351" s="13" t="s">
        <v>19</v>
      </c>
      <c r="P351" s="23"/>
      <c r="Q351" s="58"/>
    </row>
    <row r="352" spans="1:17" ht="45" x14ac:dyDescent="0.25">
      <c r="A352" s="79">
        <f>IF(zgłoszenia[[#This Row],[ID]]&gt;0,A351+1,"--")</f>
        <v>349</v>
      </c>
      <c r="B352" s="16" t="s">
        <v>13</v>
      </c>
      <c r="C352" s="80" t="s">
        <v>632</v>
      </c>
      <c r="D352" s="15">
        <v>42116</v>
      </c>
      <c r="E352" s="53" t="s">
        <v>896</v>
      </c>
      <c r="F352" s="13" t="s">
        <v>23</v>
      </c>
      <c r="G352" s="13" t="s">
        <v>30</v>
      </c>
      <c r="H352" s="50" t="s">
        <v>897</v>
      </c>
      <c r="I352" s="68" t="s">
        <v>642</v>
      </c>
      <c r="J352" s="13">
        <v>457</v>
      </c>
      <c r="K352" s="6" t="str">
        <f>IF(zgłoszenia[[#This Row],[ID]]&gt;0,IF(zgłoszenia[[#This Row],[AB Nr
z eDOK]]&gt;0,CONCATENATE("AB.6743.",zgłoszenia[[#This Row],[AB Nr
z eDOK]],".",D$1,".",zgłoszenia[[#This Row],[ID]]),"brak rejestreacji eDOK"),"")</f>
        <v>AB.6743.457.2015.WŚ</v>
      </c>
      <c r="L352" s="13"/>
      <c r="M35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352" s="12">
        <v>42132</v>
      </c>
      <c r="O352" s="13" t="s">
        <v>19</v>
      </c>
      <c r="P352" s="23"/>
      <c r="Q352" s="58"/>
    </row>
    <row r="353" spans="1:17" ht="45" x14ac:dyDescent="0.25">
      <c r="A353" s="79">
        <f>IF(zgłoszenia[[#This Row],[ID]]&gt;0,A352+1,"--")</f>
        <v>350</v>
      </c>
      <c r="B353" s="16" t="s">
        <v>47</v>
      </c>
      <c r="C353" s="80">
        <v>7235</v>
      </c>
      <c r="D353" s="15">
        <v>42116</v>
      </c>
      <c r="E353" s="54" t="s">
        <v>79</v>
      </c>
      <c r="F353" s="13" t="s">
        <v>17</v>
      </c>
      <c r="G353" s="13" t="s">
        <v>24</v>
      </c>
      <c r="H353" s="13" t="s">
        <v>526</v>
      </c>
      <c r="I353" s="65" t="s">
        <v>683</v>
      </c>
      <c r="J353" s="13">
        <v>376</v>
      </c>
      <c r="K353" s="6" t="str">
        <f>IF(zgłoszenia[[#This Row],[ID]]&gt;0,IF(zgłoszenia[[#This Row],[AB Nr
z eDOK]]&gt;0,CONCATENATE("AB.6743.",zgłoszenia[[#This Row],[AB Nr
z eDOK]],".",D$1,".",zgłoszenia[[#This Row],[ID]]),"brak rejestreacji eDOK"),"")</f>
        <v>AB.6743.376.2015.ŁD</v>
      </c>
      <c r="L353" s="13"/>
      <c r="M35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353" s="12">
        <v>42151</v>
      </c>
      <c r="O353" s="13" t="s">
        <v>19</v>
      </c>
      <c r="P353" s="23"/>
      <c r="Q353" s="58"/>
    </row>
    <row r="354" spans="1:17" ht="45" x14ac:dyDescent="0.25">
      <c r="A354" s="79">
        <f>IF(zgłoszenia[[#This Row],[ID]]&gt;0,A353+1,"--")</f>
        <v>351</v>
      </c>
      <c r="B354" s="16" t="s">
        <v>37</v>
      </c>
      <c r="C354" s="80">
        <v>7242</v>
      </c>
      <c r="D354" s="15">
        <v>42116</v>
      </c>
      <c r="E354" s="54" t="s">
        <v>347</v>
      </c>
      <c r="F354" s="13" t="s">
        <v>20</v>
      </c>
      <c r="G354" s="13" t="s">
        <v>29</v>
      </c>
      <c r="H354" s="13" t="s">
        <v>83</v>
      </c>
      <c r="I354" s="65" t="s">
        <v>349</v>
      </c>
      <c r="J354" s="13">
        <v>351</v>
      </c>
      <c r="K354" s="6" t="str">
        <f>IF(zgłoszenia[[#This Row],[ID]]&gt;0,IF(zgłoszenia[[#This Row],[AB Nr
z eDOK]]&gt;0,CONCATENATE("AB.6743.",zgłoszenia[[#This Row],[AB Nr
z eDOK]],".",D$1,".",zgłoszenia[[#This Row],[ID]]),"brak rejestreacji eDOK"),"")</f>
        <v>AB.6743.351.2015.KŻ</v>
      </c>
      <c r="L354" s="13"/>
      <c r="M35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354" s="12">
        <v>42135</v>
      </c>
      <c r="O354" s="13" t="s">
        <v>19</v>
      </c>
      <c r="P354" s="23"/>
      <c r="Q354" s="58"/>
    </row>
    <row r="355" spans="1:17" ht="30" x14ac:dyDescent="0.25">
      <c r="A355" s="79">
        <f>IF(zgłoszenia[[#This Row],[ID]]&gt;0,A354+1,"--")</f>
        <v>352</v>
      </c>
      <c r="B355" s="16" t="s">
        <v>40</v>
      </c>
      <c r="C355" s="80">
        <v>7243</v>
      </c>
      <c r="D355" s="15">
        <v>42116</v>
      </c>
      <c r="E355" s="54" t="s">
        <v>79</v>
      </c>
      <c r="F355" s="13" t="s">
        <v>17</v>
      </c>
      <c r="G355" s="13" t="s">
        <v>29</v>
      </c>
      <c r="H355" s="13" t="s">
        <v>144</v>
      </c>
      <c r="I355" s="65" t="s">
        <v>669</v>
      </c>
      <c r="J355" s="13">
        <v>352</v>
      </c>
      <c r="K355" s="6" t="str">
        <f>IF(zgłoszenia[[#This Row],[ID]]&gt;0,IF(zgłoszenia[[#This Row],[AB Nr
z eDOK]]&gt;0,CONCATENATE("AB.6743.",zgłoszenia[[#This Row],[AB Nr
z eDOK]],".",D$1,".",zgłoszenia[[#This Row],[ID]]),"brak rejestreacji eDOK"),"")</f>
        <v>AB.6743.352.2015.AŁ</v>
      </c>
      <c r="L355" s="13"/>
      <c r="M35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355" s="12">
        <v>42136</v>
      </c>
      <c r="O355" s="13" t="s">
        <v>31</v>
      </c>
      <c r="P355" s="23"/>
      <c r="Q355" s="58"/>
    </row>
    <row r="356" spans="1:17" ht="30" x14ac:dyDescent="0.25">
      <c r="A356" s="79">
        <f>IF(zgłoszenia[[#This Row],[ID]]&gt;0,A355+1,"--")</f>
        <v>353</v>
      </c>
      <c r="B356" s="16" t="s">
        <v>40</v>
      </c>
      <c r="C356" s="80">
        <v>7244</v>
      </c>
      <c r="D356" s="15">
        <v>42116</v>
      </c>
      <c r="E356" s="54" t="s">
        <v>79</v>
      </c>
      <c r="F356" s="13" t="s">
        <v>17</v>
      </c>
      <c r="G356" s="13" t="s">
        <v>29</v>
      </c>
      <c r="H356" s="13" t="s">
        <v>144</v>
      </c>
      <c r="I356" s="65" t="s">
        <v>668</v>
      </c>
      <c r="J356" s="13">
        <v>353</v>
      </c>
      <c r="K356" s="6" t="str">
        <f>IF(zgłoszenia[[#This Row],[ID]]&gt;0,IF(zgłoszenia[[#This Row],[AB Nr
z eDOK]]&gt;0,CONCATENATE("AB.6743.",zgłoszenia[[#This Row],[AB Nr
z eDOK]],".",D$1,".",zgłoszenia[[#This Row],[ID]]),"brak rejestreacji eDOK"),"")</f>
        <v>AB.6743.353.2015.AŁ</v>
      </c>
      <c r="L356" s="13"/>
      <c r="M35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356" s="12">
        <v>42136</v>
      </c>
      <c r="O356" s="13" t="s">
        <v>31</v>
      </c>
      <c r="P356" s="23"/>
      <c r="Q356" s="58"/>
    </row>
    <row r="357" spans="1:17" ht="45" x14ac:dyDescent="0.25">
      <c r="A357" s="79">
        <f>IF(zgłoszenia[[#This Row],[ID]]&gt;0,A356+1,"--")</f>
        <v>354</v>
      </c>
      <c r="B357" s="16" t="s">
        <v>407</v>
      </c>
      <c r="C357" s="80">
        <v>7364</v>
      </c>
      <c r="D357" s="15">
        <v>42117</v>
      </c>
      <c r="E357" s="53" t="s">
        <v>541</v>
      </c>
      <c r="F357" s="13" t="s">
        <v>23</v>
      </c>
      <c r="G357" s="13" t="s">
        <v>18</v>
      </c>
      <c r="H357" s="50" t="s">
        <v>644</v>
      </c>
      <c r="I357" s="68" t="s">
        <v>646</v>
      </c>
      <c r="J357" s="13">
        <v>357</v>
      </c>
      <c r="K357" s="6" t="str">
        <f>IF(zgłoszenia[[#This Row],[ID]]&gt;0,IF(zgłoszenia[[#This Row],[AB Nr
z eDOK]]&gt;0,CONCATENATE("AB.6743.",zgłoszenia[[#This Row],[AB Nr
z eDOK]],".",D$1,".",zgłoszenia[[#This Row],[ID]]),"brak rejestreacji eDOK"),"")</f>
        <v>AB.6743.357.2015.AM</v>
      </c>
      <c r="L357" s="13"/>
      <c r="M35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357" s="12">
        <v>42146</v>
      </c>
      <c r="O357" s="13" t="s">
        <v>19</v>
      </c>
      <c r="P357" s="23"/>
      <c r="Q357" s="58"/>
    </row>
    <row r="358" spans="1:17" ht="45" x14ac:dyDescent="0.25">
      <c r="A358" s="79">
        <f>IF(zgłoszenia[[#This Row],[ID]]&gt;0,A357+1,"--")</f>
        <v>355</v>
      </c>
      <c r="B358" s="16" t="s">
        <v>407</v>
      </c>
      <c r="C358" s="80">
        <v>7365</v>
      </c>
      <c r="D358" s="15">
        <v>42117</v>
      </c>
      <c r="E358" s="53" t="s">
        <v>541</v>
      </c>
      <c r="F358" s="13" t="s">
        <v>23</v>
      </c>
      <c r="G358" s="13" t="s">
        <v>18</v>
      </c>
      <c r="H358" s="50" t="s">
        <v>644</v>
      </c>
      <c r="I358" s="68" t="s">
        <v>645</v>
      </c>
      <c r="J358" s="13">
        <v>356</v>
      </c>
      <c r="K358" s="6" t="str">
        <f>IF(zgłoszenia[[#This Row],[ID]]&gt;0,IF(zgłoszenia[[#This Row],[AB Nr
z eDOK]]&gt;0,CONCATENATE("AB.6743.",zgłoszenia[[#This Row],[AB Nr
z eDOK]],".",D$1,".",zgłoszenia[[#This Row],[ID]]),"brak rejestreacji eDOK"),"")</f>
        <v>AB.6743.356.2015.AM</v>
      </c>
      <c r="L358" s="13"/>
      <c r="M35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358" s="12">
        <v>42146</v>
      </c>
      <c r="O358" s="13" t="s">
        <v>19</v>
      </c>
      <c r="P358" s="23"/>
      <c r="Q358" s="58"/>
    </row>
    <row r="359" spans="1:17" ht="45" x14ac:dyDescent="0.25">
      <c r="A359" s="79">
        <f>IF(zgłoszenia[[#This Row],[ID]]&gt;0,A358+1,"--")</f>
        <v>356</v>
      </c>
      <c r="B359" s="16" t="s">
        <v>45</v>
      </c>
      <c r="C359" s="80" t="s">
        <v>639</v>
      </c>
      <c r="D359" s="15">
        <v>42117</v>
      </c>
      <c r="E359" s="54" t="s">
        <v>301</v>
      </c>
      <c r="F359" s="13" t="s">
        <v>23</v>
      </c>
      <c r="G359" s="13" t="s">
        <v>24</v>
      </c>
      <c r="H359" s="13" t="s">
        <v>640</v>
      </c>
      <c r="I359" s="65" t="s">
        <v>622</v>
      </c>
      <c r="J359" s="13">
        <v>355</v>
      </c>
      <c r="K359" s="6" t="str">
        <f>IF(zgłoszenia[[#This Row],[ID]]&gt;0,IF(zgłoszenia[[#This Row],[AB Nr
z eDOK]]&gt;0,CONCATENATE("AB.6743.",zgłoszenia[[#This Row],[AB Nr
z eDOK]],".",D$1,".",zgłoszenia[[#This Row],[ID]]),"brak rejestreacji eDOK"),"")</f>
        <v>AB.6743.355.2015.IN</v>
      </c>
      <c r="L359" s="13"/>
      <c r="M35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359" s="12">
        <v>42153</v>
      </c>
      <c r="O359" s="13" t="s">
        <v>19</v>
      </c>
      <c r="P359" s="23"/>
      <c r="Q359" s="58"/>
    </row>
    <row r="360" spans="1:17" ht="30" x14ac:dyDescent="0.25">
      <c r="A360" s="79">
        <f>IF(zgłoszenia[[#This Row],[ID]]&gt;0,A359+1,"--")</f>
        <v>357</v>
      </c>
      <c r="B360" s="16" t="s">
        <v>37</v>
      </c>
      <c r="C360" s="80">
        <v>7352</v>
      </c>
      <c r="D360" s="15">
        <v>42117</v>
      </c>
      <c r="E360" s="54" t="s">
        <v>799</v>
      </c>
      <c r="F360" s="13" t="s">
        <v>20</v>
      </c>
      <c r="G360" s="13" t="s">
        <v>29</v>
      </c>
      <c r="H360" s="13" t="s">
        <v>29</v>
      </c>
      <c r="I360" s="65" t="s">
        <v>800</v>
      </c>
      <c r="J360" s="13">
        <v>358</v>
      </c>
      <c r="K360" s="6" t="str">
        <f>IF(zgłoszenia[[#This Row],[ID]]&gt;0,IF(zgłoszenia[[#This Row],[AB Nr
z eDOK]]&gt;0,CONCATENATE("AB.6743.",zgłoszenia[[#This Row],[AB Nr
z eDOK]],".",D$1,".",zgłoszenia[[#This Row],[ID]]),"brak rejestreacji eDOK"),"")</f>
        <v>AB.6743.358.2015.KŻ</v>
      </c>
      <c r="L360" s="13"/>
      <c r="M36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360" s="12">
        <v>42144</v>
      </c>
      <c r="O360" s="13" t="s">
        <v>22</v>
      </c>
      <c r="P360" s="23"/>
      <c r="Q360" s="58"/>
    </row>
    <row r="361" spans="1:17" ht="45" x14ac:dyDescent="0.25">
      <c r="A361" s="79">
        <f>IF(zgłoszenia[[#This Row],[ID]]&gt;0,A360+1,"--")</f>
        <v>358</v>
      </c>
      <c r="B361" s="16" t="s">
        <v>47</v>
      </c>
      <c r="C361" s="80">
        <v>7366</v>
      </c>
      <c r="D361" s="15">
        <v>42117</v>
      </c>
      <c r="E361" s="54" t="s">
        <v>681</v>
      </c>
      <c r="F361" s="13" t="s">
        <v>17</v>
      </c>
      <c r="G361" s="13" t="s">
        <v>21</v>
      </c>
      <c r="H361" s="13" t="s">
        <v>103</v>
      </c>
      <c r="I361" s="65" t="s">
        <v>682</v>
      </c>
      <c r="J361" s="13">
        <v>363</v>
      </c>
      <c r="K361" s="6" t="str">
        <f>IF(zgłoszenia[[#This Row],[ID]]&gt;0,IF(zgłoszenia[[#This Row],[AB Nr
z eDOK]]&gt;0,CONCATENATE("AB.6743.",zgłoszenia[[#This Row],[AB Nr
z eDOK]],".",D$1,".",zgłoszenia[[#This Row],[ID]]),"brak rejestreacji eDOK"),"")</f>
        <v>AB.6743.363.2015.ŁD</v>
      </c>
      <c r="L361" s="13"/>
      <c r="M36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361" s="12">
        <v>42123</v>
      </c>
      <c r="O361" s="13" t="s">
        <v>19</v>
      </c>
      <c r="P361" s="23"/>
      <c r="Q361" s="58"/>
    </row>
    <row r="362" spans="1:17" ht="45" x14ac:dyDescent="0.25">
      <c r="A362" s="79">
        <f>IF(zgłoszenia[[#This Row],[ID]]&gt;0,A361+1,"--")</f>
        <v>359</v>
      </c>
      <c r="B362" s="16" t="s">
        <v>45</v>
      </c>
      <c r="C362" s="80">
        <v>7434</v>
      </c>
      <c r="D362" s="15">
        <v>42118</v>
      </c>
      <c r="E362" s="54" t="s">
        <v>92</v>
      </c>
      <c r="F362" s="13" t="s">
        <v>23</v>
      </c>
      <c r="G362" s="13" t="s">
        <v>30</v>
      </c>
      <c r="H362" s="13" t="s">
        <v>641</v>
      </c>
      <c r="I362" s="65" t="s">
        <v>642</v>
      </c>
      <c r="J362" s="13">
        <v>354</v>
      </c>
      <c r="K362" s="6" t="str">
        <f>IF(zgłoszenia[[#This Row],[ID]]&gt;0,IF(zgłoszenia[[#This Row],[AB Nr
z eDOK]]&gt;0,CONCATENATE("AB.6743.",zgłoszenia[[#This Row],[AB Nr
z eDOK]],".",D$1,".",zgłoszenia[[#This Row],[ID]]),"brak rejestreacji eDOK"),"")</f>
        <v>AB.6743.354.2015.IN</v>
      </c>
      <c r="L362" s="13"/>
      <c r="M36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362" s="12">
        <v>42163</v>
      </c>
      <c r="O362" s="13" t="s">
        <v>19</v>
      </c>
      <c r="P362" s="23"/>
      <c r="Q362" s="58"/>
    </row>
    <row r="363" spans="1:17" ht="45" x14ac:dyDescent="0.25">
      <c r="A363" s="79">
        <f>IF(zgłoszenia[[#This Row],[ID]]&gt;0,A362+1,"--")</f>
        <v>360</v>
      </c>
      <c r="B363" s="16" t="s">
        <v>12</v>
      </c>
      <c r="C363" s="80" t="s">
        <v>643</v>
      </c>
      <c r="D363" s="15">
        <v>42118</v>
      </c>
      <c r="E363" s="53" t="s">
        <v>317</v>
      </c>
      <c r="F363" s="13" t="s">
        <v>23</v>
      </c>
      <c r="G363" s="13" t="s">
        <v>32</v>
      </c>
      <c r="H363" s="50" t="s">
        <v>446</v>
      </c>
      <c r="I363" s="68" t="s">
        <v>647</v>
      </c>
      <c r="J363" s="13">
        <v>360</v>
      </c>
      <c r="K363" s="6" t="str">
        <f>IF(zgłoszenia[[#This Row],[ID]]&gt;0,IF(zgłoszenia[[#This Row],[AB Nr
z eDOK]]&gt;0,CONCATENATE("AB.6743.",zgłoszenia[[#This Row],[AB Nr
z eDOK]],".",D$1,".",zgłoszenia[[#This Row],[ID]]),"brak rejestreacji eDOK"),"")</f>
        <v>AB.6743.360.2015.AA</v>
      </c>
      <c r="L363" s="13"/>
      <c r="M36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363" s="12">
        <v>42131</v>
      </c>
      <c r="O363" s="13" t="s">
        <v>19</v>
      </c>
      <c r="P363" s="23"/>
      <c r="Q363" s="58"/>
    </row>
    <row r="364" spans="1:17" ht="45" x14ac:dyDescent="0.25">
      <c r="A364" s="79">
        <f>IF(zgłoszenia[[#This Row],[ID]]&gt;0,A363+1,"--")</f>
        <v>361</v>
      </c>
      <c r="B364" s="16" t="s">
        <v>37</v>
      </c>
      <c r="C364" s="80">
        <v>7592</v>
      </c>
      <c r="D364" s="15">
        <v>42121</v>
      </c>
      <c r="E364" s="54" t="s">
        <v>658</v>
      </c>
      <c r="F364" s="13" t="s">
        <v>23</v>
      </c>
      <c r="G364" s="13" t="s">
        <v>30</v>
      </c>
      <c r="H364" s="13" t="s">
        <v>376</v>
      </c>
      <c r="I364" s="65" t="s">
        <v>659</v>
      </c>
      <c r="J364" s="13">
        <v>362</v>
      </c>
      <c r="K364" s="6" t="str">
        <f>IF(zgłoszenia[[#This Row],[ID]]&gt;0,IF(zgłoszenia[[#This Row],[AB Nr
z eDOK]]&gt;0,CONCATENATE("AB.6743.",zgłoszenia[[#This Row],[AB Nr
z eDOK]],".",D$1,".",zgłoszenia[[#This Row],[ID]]),"brak rejestreacji eDOK"),"")</f>
        <v>AB.6743.362.2015.KŻ</v>
      </c>
      <c r="L364" s="13"/>
      <c r="M36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364" s="12">
        <v>42164</v>
      </c>
      <c r="O364" s="13" t="s">
        <v>19</v>
      </c>
      <c r="P364" s="23"/>
      <c r="Q364" s="58"/>
    </row>
    <row r="365" spans="1:17" ht="45" x14ac:dyDescent="0.25">
      <c r="A365" s="79">
        <f>IF(zgłoszenia[[#This Row],[ID]]&gt;0,A364+1,"--")</f>
        <v>362</v>
      </c>
      <c r="B365" s="16" t="s">
        <v>40</v>
      </c>
      <c r="C365" s="80">
        <v>7595</v>
      </c>
      <c r="D365" s="15">
        <v>42121</v>
      </c>
      <c r="E365" s="54" t="s">
        <v>670</v>
      </c>
      <c r="F365" s="13" t="s">
        <v>20</v>
      </c>
      <c r="G365" s="13" t="s">
        <v>29</v>
      </c>
      <c r="H365" s="13" t="s">
        <v>29</v>
      </c>
      <c r="I365" s="65" t="s">
        <v>671</v>
      </c>
      <c r="J365" s="13">
        <v>365</v>
      </c>
      <c r="K365" s="6" t="str">
        <f>IF(zgłoszenia[[#This Row],[ID]]&gt;0,IF(zgłoszenia[[#This Row],[AB Nr
z eDOK]]&gt;0,CONCATENATE("AB.6743.",zgłoszenia[[#This Row],[AB Nr
z eDOK]],".",D$1,".",zgłoszenia[[#This Row],[ID]]),"brak rejestreacji eDOK"),"")</f>
        <v>AB.6743.365.2015.AŁ</v>
      </c>
      <c r="L365" s="13"/>
      <c r="M36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365" s="12">
        <v>42173</v>
      </c>
      <c r="O365" s="13" t="s">
        <v>19</v>
      </c>
      <c r="P365" s="23">
        <v>42276</v>
      </c>
      <c r="Q365" s="58"/>
    </row>
    <row r="366" spans="1:17" ht="45" x14ac:dyDescent="0.25">
      <c r="A366" s="79">
        <f>IF(zgłoszenia[[#This Row],[ID]]&gt;0,A365+1,"--")</f>
        <v>363</v>
      </c>
      <c r="B366" s="16" t="s">
        <v>46</v>
      </c>
      <c r="C366" s="80">
        <v>7534</v>
      </c>
      <c r="D366" s="15">
        <v>42121</v>
      </c>
      <c r="E366" s="54" t="s">
        <v>672</v>
      </c>
      <c r="F366" s="13" t="s">
        <v>23</v>
      </c>
      <c r="G366" s="13" t="s">
        <v>18</v>
      </c>
      <c r="H366" s="13" t="s">
        <v>673</v>
      </c>
      <c r="I366" s="65" t="s">
        <v>674</v>
      </c>
      <c r="J366" s="13">
        <v>368</v>
      </c>
      <c r="K366" s="6" t="str">
        <f>IF(zgłoszenia[[#This Row],[ID]]&gt;0,IF(zgłoszenia[[#This Row],[AB Nr
z eDOK]]&gt;0,CONCATENATE("AB.6743.",zgłoszenia[[#This Row],[AB Nr
z eDOK]],".",D$1,".",zgłoszenia[[#This Row],[ID]]),"brak rejestreacji eDOK"),"")</f>
        <v>AB.6743.368.2015.MS</v>
      </c>
      <c r="L366" s="13"/>
      <c r="M36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366" s="12">
        <v>42144</v>
      </c>
      <c r="O366" s="13" t="s">
        <v>19</v>
      </c>
      <c r="P366" s="23"/>
      <c r="Q366" s="58"/>
    </row>
    <row r="367" spans="1:17" ht="45" x14ac:dyDescent="0.25">
      <c r="A367" s="79">
        <f>IF(zgłoszenia[[#This Row],[ID]]&gt;0,A366+1,"--")</f>
        <v>364</v>
      </c>
      <c r="B367" s="16" t="s">
        <v>45</v>
      </c>
      <c r="C367" s="80">
        <v>7535</v>
      </c>
      <c r="D367" s="15">
        <v>42121</v>
      </c>
      <c r="E367" s="54" t="s">
        <v>338</v>
      </c>
      <c r="F367" s="13" t="s">
        <v>17</v>
      </c>
      <c r="G367" s="13" t="s">
        <v>33</v>
      </c>
      <c r="H367" s="13" t="s">
        <v>33</v>
      </c>
      <c r="I367" s="65" t="s">
        <v>675</v>
      </c>
      <c r="J367" s="13">
        <v>370</v>
      </c>
      <c r="K367" s="6" t="str">
        <f>IF(zgłoszenia[[#This Row],[ID]]&gt;0,IF(zgłoszenia[[#This Row],[AB Nr
z eDOK]]&gt;0,CONCATENATE("AB.6743.",zgłoszenia[[#This Row],[AB Nr
z eDOK]],".",D$1,".",zgłoszenia[[#This Row],[ID]]),"brak rejestreacji eDOK"),"")</f>
        <v>AB.6743.370.2015.IN</v>
      </c>
      <c r="L367" s="13"/>
      <c r="M36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367" s="12">
        <v>42139</v>
      </c>
      <c r="O367" s="13" t="s">
        <v>19</v>
      </c>
      <c r="P367" s="23"/>
      <c r="Q367" s="58"/>
    </row>
    <row r="368" spans="1:17" ht="45" x14ac:dyDescent="0.25">
      <c r="A368" s="79">
        <f>IF(zgłoszenia[[#This Row],[ID]]&gt;0,A367+1,"--")</f>
        <v>365</v>
      </c>
      <c r="B368" s="16" t="s">
        <v>45</v>
      </c>
      <c r="C368" s="80">
        <v>7608</v>
      </c>
      <c r="D368" s="15">
        <v>42122</v>
      </c>
      <c r="E368" s="54" t="s">
        <v>139</v>
      </c>
      <c r="F368" s="13" t="s">
        <v>17</v>
      </c>
      <c r="G368" s="13" t="s">
        <v>33</v>
      </c>
      <c r="H368" s="13" t="s">
        <v>206</v>
      </c>
      <c r="I368" s="65" t="s">
        <v>676</v>
      </c>
      <c r="J368" s="13">
        <v>374</v>
      </c>
      <c r="K368" s="6" t="str">
        <f>IF(zgłoszenia[[#This Row],[ID]]&gt;0,IF(zgłoszenia[[#This Row],[AB Nr
z eDOK]]&gt;0,CONCATENATE("AB.6743.",zgłoszenia[[#This Row],[AB Nr
z eDOK]],".",D$1,".",zgłoszenia[[#This Row],[ID]]),"brak rejestreacji eDOK"),"")</f>
        <v>AB.6743.374.2015.IN</v>
      </c>
      <c r="L368" s="13"/>
      <c r="M36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368" s="12">
        <v>42156</v>
      </c>
      <c r="O368" s="13" t="s">
        <v>19</v>
      </c>
      <c r="P368" s="23"/>
      <c r="Q368" s="58"/>
    </row>
    <row r="369" spans="1:17" ht="45" x14ac:dyDescent="0.25">
      <c r="A369" s="79">
        <f>IF(zgłoszenia[[#This Row],[ID]]&gt;0,A368+1,"--")</f>
        <v>366</v>
      </c>
      <c r="B369" s="16" t="s">
        <v>46</v>
      </c>
      <c r="C369" s="80">
        <v>7611</v>
      </c>
      <c r="D369" s="15">
        <v>42122</v>
      </c>
      <c r="E369" s="54" t="s">
        <v>451</v>
      </c>
      <c r="F369" s="13" t="s">
        <v>17</v>
      </c>
      <c r="G369" s="13" t="s">
        <v>18</v>
      </c>
      <c r="H369" s="13" t="s">
        <v>673</v>
      </c>
      <c r="I369" s="65" t="s">
        <v>674</v>
      </c>
      <c r="J369" s="13">
        <v>369</v>
      </c>
      <c r="K369" s="6" t="str">
        <f>IF(zgłoszenia[[#This Row],[ID]]&gt;0,IF(zgłoszenia[[#This Row],[AB Nr
z eDOK]]&gt;0,CONCATENATE("AB.6743.",zgłoszenia[[#This Row],[AB Nr
z eDOK]],".",D$1,".",zgłoszenia[[#This Row],[ID]]),"brak rejestreacji eDOK"),"")</f>
        <v>AB.6743.369.2015.MS</v>
      </c>
      <c r="L369" s="13"/>
      <c r="M36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369" s="12">
        <v>42144</v>
      </c>
      <c r="O369" s="13" t="s">
        <v>19</v>
      </c>
      <c r="P369" s="23"/>
      <c r="Q369" s="58"/>
    </row>
    <row r="370" spans="1:17" ht="45" x14ac:dyDescent="0.25">
      <c r="A370" s="79">
        <f>IF(zgłoszenia[[#This Row],[ID]]&gt;0,A369+1,"--")</f>
        <v>367</v>
      </c>
      <c r="B370" s="16" t="s">
        <v>45</v>
      </c>
      <c r="C370" s="80">
        <v>7640</v>
      </c>
      <c r="D370" s="15">
        <v>42122</v>
      </c>
      <c r="E370" s="54" t="s">
        <v>573</v>
      </c>
      <c r="F370" s="13" t="s">
        <v>17</v>
      </c>
      <c r="G370" s="13" t="s">
        <v>21</v>
      </c>
      <c r="H370" s="13" t="s">
        <v>103</v>
      </c>
      <c r="I370" s="65" t="s">
        <v>677</v>
      </c>
      <c r="J370" s="13">
        <v>372</v>
      </c>
      <c r="K370" s="6" t="str">
        <f>IF(zgłoszenia[[#This Row],[ID]]&gt;0,IF(zgłoszenia[[#This Row],[AB Nr
z eDOK]]&gt;0,CONCATENATE("AB.6743.",zgłoszenia[[#This Row],[AB Nr
z eDOK]],".",D$1,".",zgłoszenia[[#This Row],[ID]]),"brak rejestreacji eDOK"),"")</f>
        <v>AB.6743.372.2015.IN</v>
      </c>
      <c r="L370" s="13"/>
      <c r="M37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370" s="12">
        <v>42158</v>
      </c>
      <c r="O370" s="13" t="s">
        <v>19</v>
      </c>
      <c r="P370" s="23"/>
      <c r="Q370" s="58"/>
    </row>
    <row r="371" spans="1:17" ht="45" x14ac:dyDescent="0.25">
      <c r="A371" s="79">
        <f>IF(zgłoszenia[[#This Row],[ID]]&gt;0,A370+1,"--")</f>
        <v>368</v>
      </c>
      <c r="B371" s="16" t="s">
        <v>45</v>
      </c>
      <c r="C371" s="80">
        <v>7641</v>
      </c>
      <c r="D371" s="15">
        <v>42122</v>
      </c>
      <c r="E371" s="54" t="s">
        <v>678</v>
      </c>
      <c r="F371" s="13" t="s">
        <v>17</v>
      </c>
      <c r="G371" s="13" t="s">
        <v>21</v>
      </c>
      <c r="H371" s="13" t="s">
        <v>103</v>
      </c>
      <c r="I371" s="65" t="s">
        <v>677</v>
      </c>
      <c r="J371" s="13">
        <v>371</v>
      </c>
      <c r="K371" s="6" t="str">
        <f>IF(zgłoszenia[[#This Row],[ID]]&gt;0,IF(zgłoszenia[[#This Row],[AB Nr
z eDOK]]&gt;0,CONCATENATE("AB.6743.",zgłoszenia[[#This Row],[AB Nr
z eDOK]],".",D$1,".",zgłoszenia[[#This Row],[ID]]),"brak rejestreacji eDOK"),"")</f>
        <v>AB.6743.371.2015.IN</v>
      </c>
      <c r="L371" s="13"/>
      <c r="M37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371" s="12">
        <v>42158</v>
      </c>
      <c r="O371" s="13" t="s">
        <v>19</v>
      </c>
      <c r="P371" s="23"/>
      <c r="Q371" s="58"/>
    </row>
    <row r="372" spans="1:17" ht="45" x14ac:dyDescent="0.25">
      <c r="A372" s="79">
        <f>IF(zgłoszenia[[#This Row],[ID]]&gt;0,A371+1,"--")</f>
        <v>369</v>
      </c>
      <c r="B372" s="16" t="s">
        <v>37</v>
      </c>
      <c r="C372" s="80">
        <v>7666</v>
      </c>
      <c r="D372" s="15">
        <v>42122</v>
      </c>
      <c r="E372" s="54" t="s">
        <v>498</v>
      </c>
      <c r="F372" s="13" t="s">
        <v>20</v>
      </c>
      <c r="G372" s="13" t="s">
        <v>29</v>
      </c>
      <c r="H372" s="13" t="s">
        <v>483</v>
      </c>
      <c r="I372" s="65" t="s">
        <v>660</v>
      </c>
      <c r="J372" s="13">
        <v>364</v>
      </c>
      <c r="K372" s="6" t="str">
        <f>IF(zgłoszenia[[#This Row],[ID]]&gt;0,IF(zgłoszenia[[#This Row],[AB Nr
z eDOK]]&gt;0,CONCATENATE("AB.6743.",zgłoszenia[[#This Row],[AB Nr
z eDOK]],".",D$1,".",zgłoszenia[[#This Row],[ID]]),"brak rejestreacji eDOK"),"")</f>
        <v>AB.6743.364.2015.KŻ</v>
      </c>
      <c r="L372" s="13"/>
      <c r="M37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372" s="12">
        <v>42164</v>
      </c>
      <c r="O372" s="13" t="s">
        <v>19</v>
      </c>
      <c r="P372" s="23"/>
      <c r="Q372" s="58"/>
    </row>
    <row r="373" spans="1:17" ht="45" x14ac:dyDescent="0.25">
      <c r="A373" s="79">
        <f>IF(zgłoszenia[[#This Row],[ID]]&gt;0,A372+1,"--")</f>
        <v>370</v>
      </c>
      <c r="B373" s="16" t="s">
        <v>45</v>
      </c>
      <c r="C373" s="80">
        <v>7680</v>
      </c>
      <c r="D373" s="15">
        <v>42122</v>
      </c>
      <c r="E373" s="54" t="s">
        <v>679</v>
      </c>
      <c r="F373" s="13" t="s">
        <v>17</v>
      </c>
      <c r="G373" s="13" t="s">
        <v>33</v>
      </c>
      <c r="H373" s="13" t="s">
        <v>537</v>
      </c>
      <c r="I373" s="65" t="s">
        <v>680</v>
      </c>
      <c r="J373" s="13">
        <v>373</v>
      </c>
      <c r="K373" s="6" t="str">
        <f>IF(zgłoszenia[[#This Row],[ID]]&gt;0,IF(zgłoszenia[[#This Row],[AB Nr
z eDOK]]&gt;0,CONCATENATE("AB.6743.",zgłoszenia[[#This Row],[AB Nr
z eDOK]],".",D$1,".",zgłoszenia[[#This Row],[ID]]),"brak rejestreacji eDOK"),"")</f>
        <v>AB.6743.373.2015.IN</v>
      </c>
      <c r="L373" s="13"/>
      <c r="M37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373" s="12">
        <v>42156</v>
      </c>
      <c r="O373" s="13" t="s">
        <v>19</v>
      </c>
      <c r="P373" s="23"/>
      <c r="Q373" s="58"/>
    </row>
    <row r="374" spans="1:17" ht="45" x14ac:dyDescent="0.25">
      <c r="A374" s="79">
        <f>IF(zgłoszenia[[#This Row],[ID]]&gt;0,A373+1,"--")</f>
        <v>371</v>
      </c>
      <c r="B374" s="16" t="s">
        <v>12</v>
      </c>
      <c r="C374" s="80">
        <v>7682</v>
      </c>
      <c r="D374" s="15">
        <v>42122</v>
      </c>
      <c r="E374" s="53" t="s">
        <v>661</v>
      </c>
      <c r="F374" s="13" t="s">
        <v>17</v>
      </c>
      <c r="G374" s="13" t="s">
        <v>32</v>
      </c>
      <c r="H374" s="50" t="s">
        <v>80</v>
      </c>
      <c r="I374" s="68" t="s">
        <v>662</v>
      </c>
      <c r="J374" s="13">
        <v>367</v>
      </c>
      <c r="K374" s="6" t="str">
        <f>IF(zgłoszenia[[#This Row],[ID]]&gt;0,IF(zgłoszenia[[#This Row],[AB Nr
z eDOK]]&gt;0,CONCATENATE("AB.6743.",zgłoszenia[[#This Row],[AB Nr
z eDOK]],".",D$1,".",zgłoszenia[[#This Row],[ID]]),"brak rejestreacji eDOK"),"")</f>
        <v>AB.6743.367.2015.AA</v>
      </c>
      <c r="L374" s="13"/>
      <c r="M37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374" s="12">
        <v>42135</v>
      </c>
      <c r="O374" s="13" t="s">
        <v>19</v>
      </c>
      <c r="P374" s="23"/>
      <c r="Q374" s="58"/>
    </row>
    <row r="375" spans="1:17" ht="45" x14ac:dyDescent="0.25">
      <c r="A375" s="79">
        <f>IF(zgłoszenia[[#This Row],[ID]]&gt;0,A374+1,"--")</f>
        <v>372</v>
      </c>
      <c r="B375" s="16" t="s">
        <v>36</v>
      </c>
      <c r="C375" s="80">
        <v>7750</v>
      </c>
      <c r="D375" s="15">
        <v>42123</v>
      </c>
      <c r="E375" s="53" t="s">
        <v>312</v>
      </c>
      <c r="F375" s="13" t="s">
        <v>17</v>
      </c>
      <c r="G375" s="13" t="s">
        <v>32</v>
      </c>
      <c r="H375" s="50" t="s">
        <v>54</v>
      </c>
      <c r="I375" s="68" t="s">
        <v>792</v>
      </c>
      <c r="J375" s="13">
        <v>444</v>
      </c>
      <c r="K375" s="6" t="str">
        <f>IF(zgłoszenia[[#This Row],[ID]]&gt;0,IF(zgłoszenia[[#This Row],[AB Nr
z eDOK]]&gt;0,CONCATENATE("AB.6743.",zgłoszenia[[#This Row],[AB Nr
z eDOK]],".",D$1,".",zgłoszenia[[#This Row],[ID]]),"brak rejestreacji eDOK"),"")</f>
        <v>AB.6743.444.2015.AS</v>
      </c>
      <c r="L375" s="13"/>
      <c r="M37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375" s="12">
        <v>42153</v>
      </c>
      <c r="O375" s="13" t="s">
        <v>19</v>
      </c>
      <c r="P375" s="23"/>
      <c r="Q375" s="58"/>
    </row>
    <row r="376" spans="1:17" ht="45" x14ac:dyDescent="0.25">
      <c r="A376" s="79">
        <f>IF(zgłoszenia[[#This Row],[ID]]&gt;0,A375+1,"--")</f>
        <v>373</v>
      </c>
      <c r="B376" s="16" t="s">
        <v>13</v>
      </c>
      <c r="C376" s="80">
        <v>7751</v>
      </c>
      <c r="D376" s="15">
        <v>42123</v>
      </c>
      <c r="E376" s="53" t="s">
        <v>898</v>
      </c>
      <c r="F376" s="13" t="s">
        <v>17</v>
      </c>
      <c r="G376" s="13" t="s">
        <v>21</v>
      </c>
      <c r="H376" s="50" t="s">
        <v>165</v>
      </c>
      <c r="I376" s="68" t="s">
        <v>899</v>
      </c>
      <c r="J376" s="13">
        <v>458</v>
      </c>
      <c r="K376" s="6" t="str">
        <f>IF(zgłoszenia[[#This Row],[ID]]&gt;0,IF(zgłoszenia[[#This Row],[AB Nr
z eDOK]]&gt;0,CONCATENATE("AB.6743.",zgłoszenia[[#This Row],[AB Nr
z eDOK]],".",D$1,".",zgłoszenia[[#This Row],[ID]]),"brak rejestreacji eDOK"),"")</f>
        <v>AB.6743.458.2015.WŚ</v>
      </c>
      <c r="L376" s="13"/>
      <c r="M37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376" s="12">
        <v>42150</v>
      </c>
      <c r="O376" s="13" t="s">
        <v>19</v>
      </c>
      <c r="P376" s="23"/>
      <c r="Q376" s="58"/>
    </row>
    <row r="377" spans="1:17" ht="45" x14ac:dyDescent="0.25">
      <c r="A377" s="79">
        <f>IF(zgłoszenia[[#This Row],[ID]]&gt;0,A376+1,"--")</f>
        <v>374</v>
      </c>
      <c r="B377" s="16" t="s">
        <v>13</v>
      </c>
      <c r="C377" s="80">
        <v>7752</v>
      </c>
      <c r="D377" s="15">
        <v>42123</v>
      </c>
      <c r="E377" s="53" t="s">
        <v>900</v>
      </c>
      <c r="F377" s="13" t="s">
        <v>20</v>
      </c>
      <c r="G377" s="13" t="s">
        <v>29</v>
      </c>
      <c r="H377" s="50" t="s">
        <v>29</v>
      </c>
      <c r="I377" s="68" t="s">
        <v>794</v>
      </c>
      <c r="J377" s="13">
        <v>459</v>
      </c>
      <c r="K377" s="6" t="str">
        <f>IF(zgłoszenia[[#This Row],[ID]]&gt;0,IF(zgłoszenia[[#This Row],[AB Nr
z eDOK]]&gt;0,CONCATENATE("AB.6743.",zgłoszenia[[#This Row],[AB Nr
z eDOK]],".",D$1,".",zgłoszenia[[#This Row],[ID]]),"brak rejestreacji eDOK"),"")</f>
        <v>AB.6743.459.2015.WŚ</v>
      </c>
      <c r="L377" s="13"/>
      <c r="M37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377" s="12">
        <v>42150</v>
      </c>
      <c r="O377" s="13" t="s">
        <v>19</v>
      </c>
      <c r="P377" s="23" t="e">
        <f>#REF!+120</f>
        <v>#REF!</v>
      </c>
      <c r="Q377" s="58"/>
    </row>
    <row r="378" spans="1:17" ht="45" x14ac:dyDescent="0.25">
      <c r="A378" s="79">
        <f>IF(zgłoszenia[[#This Row],[ID]]&gt;0,A377+1,"--")</f>
        <v>375</v>
      </c>
      <c r="B378" s="16" t="s">
        <v>45</v>
      </c>
      <c r="C378" s="80">
        <v>7861</v>
      </c>
      <c r="D378" s="15">
        <v>42124</v>
      </c>
      <c r="E378" s="54" t="s">
        <v>685</v>
      </c>
      <c r="F378" s="13" t="s">
        <v>23</v>
      </c>
      <c r="G378" s="13" t="s">
        <v>30</v>
      </c>
      <c r="H378" s="13" t="s">
        <v>376</v>
      </c>
      <c r="I378" s="65" t="s">
        <v>686</v>
      </c>
      <c r="J378" s="13">
        <v>377</v>
      </c>
      <c r="K378" s="6" t="str">
        <f>IF(zgłoszenia[[#This Row],[ID]]&gt;0,IF(zgłoszenia[[#This Row],[AB Nr
z eDOK]]&gt;0,CONCATENATE("AB.6743.",zgłoszenia[[#This Row],[AB Nr
z eDOK]],".",D$1,".",zgłoszenia[[#This Row],[ID]]),"brak rejestreacji eDOK"),"")</f>
        <v>AB.6743.377.2015.IN</v>
      </c>
      <c r="L378" s="13"/>
      <c r="M37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378" s="12">
        <v>42131</v>
      </c>
      <c r="O378" s="13" t="s">
        <v>19</v>
      </c>
      <c r="P378" s="23"/>
      <c r="Q378" s="58"/>
    </row>
    <row r="379" spans="1:17" ht="45" x14ac:dyDescent="0.25">
      <c r="A379" s="79">
        <f>IF(zgłoszenia[[#This Row],[ID]]&gt;0,A378+1,"--")</f>
        <v>376</v>
      </c>
      <c r="B379" s="16" t="s">
        <v>46</v>
      </c>
      <c r="C379" s="80">
        <v>7836</v>
      </c>
      <c r="D379" s="15">
        <v>42124</v>
      </c>
      <c r="E379" s="54" t="s">
        <v>695</v>
      </c>
      <c r="F379" s="13" t="s">
        <v>23</v>
      </c>
      <c r="G379" s="13" t="s">
        <v>24</v>
      </c>
      <c r="H379" s="13" t="s">
        <v>696</v>
      </c>
      <c r="I379" s="65" t="s">
        <v>697</v>
      </c>
      <c r="J379" s="13">
        <v>383</v>
      </c>
      <c r="K379" s="6" t="str">
        <f>IF(zgłoszenia[[#This Row],[ID]]&gt;0,IF(zgłoszenia[[#This Row],[AB Nr
z eDOK]]&gt;0,CONCATENATE("AB.6743.",zgłoszenia[[#This Row],[AB Nr
z eDOK]],".",D$1,".",zgłoszenia[[#This Row],[ID]]),"brak rejestreacji eDOK"),"")</f>
        <v>AB.6743.383.2015.MS</v>
      </c>
      <c r="L379" s="13"/>
      <c r="M37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379" s="12">
        <v>42145</v>
      </c>
      <c r="O379" s="13" t="s">
        <v>19</v>
      </c>
      <c r="P379" s="23"/>
      <c r="Q379" s="58"/>
    </row>
    <row r="380" spans="1:17" ht="45" x14ac:dyDescent="0.25">
      <c r="A380" s="79">
        <f>IF(zgłoszenia[[#This Row],[ID]]&gt;0,A379+1,"--")</f>
        <v>377</v>
      </c>
      <c r="B380" s="16" t="s">
        <v>46</v>
      </c>
      <c r="C380" s="80">
        <v>7838</v>
      </c>
      <c r="D380" s="15">
        <v>42124</v>
      </c>
      <c r="E380" s="54" t="s">
        <v>301</v>
      </c>
      <c r="F380" s="13" t="s">
        <v>23</v>
      </c>
      <c r="G380" s="13" t="s">
        <v>24</v>
      </c>
      <c r="H380" s="13" t="s">
        <v>696</v>
      </c>
      <c r="I380" s="65" t="s">
        <v>698</v>
      </c>
      <c r="J380" s="13">
        <v>384</v>
      </c>
      <c r="K380" s="6" t="str">
        <f>IF(zgłoszenia[[#This Row],[ID]]&gt;0,IF(zgłoszenia[[#This Row],[AB Nr
z eDOK]]&gt;0,CONCATENATE("AB.6743.",zgłoszenia[[#This Row],[AB Nr
z eDOK]],".",D$1,".",zgłoszenia[[#This Row],[ID]]),"brak rejestreacji eDOK"),"")</f>
        <v>AB.6743.384.2015.MS</v>
      </c>
      <c r="L380" s="13"/>
      <c r="M38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380" s="12">
        <v>42145</v>
      </c>
      <c r="O380" s="13" t="s">
        <v>19</v>
      </c>
      <c r="P380" s="23"/>
      <c r="Q380" s="58"/>
    </row>
    <row r="381" spans="1:17" ht="45" x14ac:dyDescent="0.25">
      <c r="A381" s="79">
        <f>IF(zgłoszenia[[#This Row],[ID]]&gt;0,A380+1,"--")</f>
        <v>378</v>
      </c>
      <c r="B381" s="16" t="s">
        <v>12</v>
      </c>
      <c r="C381" s="80">
        <v>7814</v>
      </c>
      <c r="D381" s="15">
        <v>42124</v>
      </c>
      <c r="E381" s="53" t="s">
        <v>616</v>
      </c>
      <c r="F381" s="13" t="s">
        <v>17</v>
      </c>
      <c r="G381" s="13" t="s">
        <v>32</v>
      </c>
      <c r="H381" s="50" t="s">
        <v>449</v>
      </c>
      <c r="I381" s="68" t="s">
        <v>694</v>
      </c>
      <c r="J381" s="13">
        <v>382</v>
      </c>
      <c r="K381" s="6" t="str">
        <f>IF(zgłoszenia[[#This Row],[ID]]&gt;0,IF(zgłoszenia[[#This Row],[AB Nr
z eDOK]]&gt;0,CONCATENATE("AB.6743.",zgłoszenia[[#This Row],[AB Nr
z eDOK]],".",D$1,".",zgłoszenia[[#This Row],[ID]]),"brak rejestreacji eDOK"),"")</f>
        <v>AB.6743.382.2015.AA</v>
      </c>
      <c r="L381" s="13"/>
      <c r="M38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381" s="12">
        <v>42135</v>
      </c>
      <c r="O381" s="13" t="s">
        <v>19</v>
      </c>
      <c r="P381" s="23"/>
      <c r="Q381" s="58"/>
    </row>
    <row r="382" spans="1:17" ht="45" x14ac:dyDescent="0.25">
      <c r="A382" s="79">
        <f>IF(zgłoszenia[[#This Row],[ID]]&gt;0,A381+1,"--")</f>
        <v>379</v>
      </c>
      <c r="B382" s="16" t="s">
        <v>36</v>
      </c>
      <c r="C382" s="80">
        <v>7866</v>
      </c>
      <c r="D382" s="15">
        <v>42124</v>
      </c>
      <c r="E382" s="53" t="s">
        <v>793</v>
      </c>
      <c r="F382" s="13" t="s">
        <v>17</v>
      </c>
      <c r="G382" s="13" t="s">
        <v>30</v>
      </c>
      <c r="H382" s="50" t="s">
        <v>78</v>
      </c>
      <c r="I382" s="68" t="s">
        <v>348</v>
      </c>
      <c r="J382" s="13">
        <v>445</v>
      </c>
      <c r="K382" s="6" t="str">
        <f>IF(zgłoszenia[[#This Row],[ID]]&gt;0,IF(zgłoszenia[[#This Row],[AB Nr
z eDOK]]&gt;0,CONCATENATE("AB.6743.",zgłoszenia[[#This Row],[AB Nr
z eDOK]],".",D$1,".",zgłoszenia[[#This Row],[ID]]),"brak rejestreacji eDOK"),"")</f>
        <v>AB.6743.445.2015.AS</v>
      </c>
      <c r="L382" s="13"/>
      <c r="M38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382" s="12">
        <v>42153</v>
      </c>
      <c r="O382" s="13" t="s">
        <v>19</v>
      </c>
      <c r="P382" s="23"/>
      <c r="Q382" s="58"/>
    </row>
    <row r="383" spans="1:17" ht="45" x14ac:dyDescent="0.25">
      <c r="A383" s="79">
        <f>IF(zgłoszenia[[#This Row],[ID]]&gt;0,A382+1,"--")</f>
        <v>380</v>
      </c>
      <c r="B383" s="16" t="s">
        <v>47</v>
      </c>
      <c r="C383" s="80">
        <v>7868</v>
      </c>
      <c r="D383" s="15">
        <v>42124</v>
      </c>
      <c r="E383" s="54" t="s">
        <v>691</v>
      </c>
      <c r="F383" s="13" t="s">
        <v>17</v>
      </c>
      <c r="G383" s="13" t="s">
        <v>21</v>
      </c>
      <c r="H383" s="13" t="s">
        <v>692</v>
      </c>
      <c r="I383" s="65" t="s">
        <v>693</v>
      </c>
      <c r="J383" s="13">
        <v>380</v>
      </c>
      <c r="K383" s="6" t="str">
        <f>IF(zgłoszenia[[#This Row],[ID]]&gt;0,IF(zgłoszenia[[#This Row],[AB Nr
z eDOK]]&gt;0,CONCATENATE("AB.6743.",zgłoszenia[[#This Row],[AB Nr
z eDOK]],".",D$1,".",zgłoszenia[[#This Row],[ID]]),"brak rejestreacji eDOK"),"")</f>
        <v>AB.6743.380.2015.ŁD</v>
      </c>
      <c r="L383" s="13"/>
      <c r="M38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383" s="12">
        <v>42136</v>
      </c>
      <c r="O383" s="13" t="s">
        <v>19</v>
      </c>
      <c r="P383" s="23"/>
      <c r="Q383" s="58"/>
    </row>
    <row r="384" spans="1:17" ht="45" x14ac:dyDescent="0.25">
      <c r="A384" s="79">
        <f>IF(zgłoszenia[[#This Row],[ID]]&gt;0,A383+1,"--")</f>
        <v>381</v>
      </c>
      <c r="B384" s="16" t="s">
        <v>46</v>
      </c>
      <c r="C384" s="80">
        <v>7859</v>
      </c>
      <c r="D384" s="15">
        <v>42124</v>
      </c>
      <c r="E384" s="54" t="s">
        <v>699</v>
      </c>
      <c r="F384" s="13" t="s">
        <v>17</v>
      </c>
      <c r="G384" s="13" t="s">
        <v>24</v>
      </c>
      <c r="H384" s="13" t="s">
        <v>700</v>
      </c>
      <c r="I384" s="65" t="s">
        <v>701</v>
      </c>
      <c r="J384" s="13">
        <v>386</v>
      </c>
      <c r="K384" s="6" t="str">
        <f>IF(zgłoszenia[[#This Row],[ID]]&gt;0,IF(zgłoszenia[[#This Row],[AB Nr
z eDOK]]&gt;0,CONCATENATE("AB.6743.",zgłoszenia[[#This Row],[AB Nr
z eDOK]],".",D$1,".",zgłoszenia[[#This Row],[ID]]),"brak rejestreacji eDOK"),"")</f>
        <v>AB.6743.386.2015.MS</v>
      </c>
      <c r="L384" s="13"/>
      <c r="M38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384" s="12">
        <v>42145</v>
      </c>
      <c r="O384" s="13" t="s">
        <v>19</v>
      </c>
      <c r="P384" s="23"/>
      <c r="Q384" s="58"/>
    </row>
    <row r="385" spans="1:17" ht="45" x14ac:dyDescent="0.25">
      <c r="A385" s="79">
        <f>IF(zgłoszenia[[#This Row],[ID]]&gt;0,A384+1,"--")</f>
        <v>382</v>
      </c>
      <c r="B385" s="16" t="s">
        <v>36</v>
      </c>
      <c r="C385" s="80">
        <v>7874</v>
      </c>
      <c r="D385" s="15">
        <v>42124</v>
      </c>
      <c r="E385" s="53" t="s">
        <v>114</v>
      </c>
      <c r="F385" s="13" t="s">
        <v>23</v>
      </c>
      <c r="G385" s="13" t="s">
        <v>30</v>
      </c>
      <c r="H385" s="50" t="s">
        <v>197</v>
      </c>
      <c r="I385" s="68" t="s">
        <v>794</v>
      </c>
      <c r="J385" s="13">
        <v>446</v>
      </c>
      <c r="K385" s="6" t="str">
        <f>IF(zgłoszenia[[#This Row],[ID]]&gt;0,IF(zgłoszenia[[#This Row],[AB Nr
z eDOK]]&gt;0,CONCATENATE("AB.6743.",zgłoszenia[[#This Row],[AB Nr
z eDOK]],".",D$1,".",zgłoszenia[[#This Row],[ID]]),"brak rejestreacji eDOK"),"")</f>
        <v>AB.6743.446.2015.AS</v>
      </c>
      <c r="L385" s="13"/>
      <c r="M38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385" s="12">
        <v>42153</v>
      </c>
      <c r="O385" s="13" t="s">
        <v>19</v>
      </c>
      <c r="P385" s="23"/>
      <c r="Q385" s="58"/>
    </row>
    <row r="386" spans="1:17" ht="45" x14ac:dyDescent="0.25">
      <c r="A386" s="79">
        <f>IF(zgłoszenia[[#This Row],[ID]]&gt;0,A385+1,"--")</f>
        <v>383</v>
      </c>
      <c r="B386" s="16" t="s">
        <v>45</v>
      </c>
      <c r="C386" s="80">
        <v>7857</v>
      </c>
      <c r="D386" s="15">
        <v>42124</v>
      </c>
      <c r="E386" s="54" t="s">
        <v>687</v>
      </c>
      <c r="F386" s="13" t="s">
        <v>23</v>
      </c>
      <c r="G386" s="13" t="s">
        <v>33</v>
      </c>
      <c r="H386" s="13" t="s">
        <v>206</v>
      </c>
      <c r="I386" s="65" t="s">
        <v>688</v>
      </c>
      <c r="J386" s="13">
        <v>378</v>
      </c>
      <c r="K386" s="6" t="str">
        <f>IF(zgłoszenia[[#This Row],[ID]]&gt;0,IF(zgłoszenia[[#This Row],[AB Nr
z eDOK]]&gt;0,CONCATENATE("AB.6743.",zgłoszenia[[#This Row],[AB Nr
z eDOK]],".",D$1,".",zgłoszenia[[#This Row],[ID]]),"brak rejestreacji eDOK"),"")</f>
        <v>AB.6743.378.2015.IN</v>
      </c>
      <c r="L386" s="13"/>
      <c r="M38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386" s="12">
        <v>42153</v>
      </c>
      <c r="O386" s="13" t="s">
        <v>19</v>
      </c>
      <c r="P386" s="23"/>
      <c r="Q386" s="58"/>
    </row>
    <row r="387" spans="1:17" ht="30" x14ac:dyDescent="0.25">
      <c r="A387" s="79">
        <f>IF(zgłoszenia[[#This Row],[ID]]&gt;0,A386+1,"--")</f>
        <v>384</v>
      </c>
      <c r="B387" s="16" t="s">
        <v>46</v>
      </c>
      <c r="C387" s="80">
        <v>7856</v>
      </c>
      <c r="D387" s="15">
        <v>42124</v>
      </c>
      <c r="E387" s="54" t="s">
        <v>114</v>
      </c>
      <c r="F387" s="13" t="s">
        <v>23</v>
      </c>
      <c r="G387" s="13" t="s">
        <v>18</v>
      </c>
      <c r="H387" s="13" t="s">
        <v>702</v>
      </c>
      <c r="I387" s="65" t="s">
        <v>703</v>
      </c>
      <c r="J387" s="13">
        <v>385</v>
      </c>
      <c r="K387" s="6" t="str">
        <f>IF(zgłoszenia[[#This Row],[ID]]&gt;0,IF(zgłoszenia[[#This Row],[AB Nr
z eDOK]]&gt;0,CONCATENATE("AB.6743.",zgłoszenia[[#This Row],[AB Nr
z eDOK]],".",D$1,".",zgłoszenia[[#This Row],[ID]]),"brak rejestreacji eDOK"),"")</f>
        <v>AB.6743.385.2015.MS</v>
      </c>
      <c r="L387" s="13"/>
      <c r="M38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387" s="12">
        <v>42193</v>
      </c>
      <c r="O387" s="13" t="s">
        <v>22</v>
      </c>
      <c r="P387" s="23"/>
      <c r="Q387" s="58"/>
    </row>
    <row r="388" spans="1:17" ht="45" x14ac:dyDescent="0.25">
      <c r="A388" s="79">
        <f>IF(zgłoszenia[[#This Row],[ID]]&gt;0,A387+1,"--")</f>
        <v>385</v>
      </c>
      <c r="B388" s="16" t="s">
        <v>13</v>
      </c>
      <c r="C388" s="80">
        <v>7854</v>
      </c>
      <c r="D388" s="15">
        <v>42124</v>
      </c>
      <c r="E388" s="53" t="s">
        <v>649</v>
      </c>
      <c r="F388" s="13" t="s">
        <v>28</v>
      </c>
      <c r="G388" s="50" t="s">
        <v>29</v>
      </c>
      <c r="H388" s="50" t="s">
        <v>29</v>
      </c>
      <c r="I388" s="68" t="s">
        <v>901</v>
      </c>
      <c r="J388" s="13">
        <v>461</v>
      </c>
      <c r="K388" s="6" t="str">
        <f>IF(zgłoszenia[[#This Row],[ID]]&gt;0,IF(zgłoszenia[[#This Row],[AB Nr
z eDOK]]&gt;0,CONCATENATE("AB.6743.",zgłoszenia[[#This Row],[AB Nr
z eDOK]],".",D$1,".",zgłoszenia[[#This Row],[ID]]),"brak rejestreacji eDOK"),"")</f>
        <v>AB.6743.461.2015.WŚ</v>
      </c>
      <c r="L388" s="13"/>
      <c r="M38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388" s="12">
        <v>42153</v>
      </c>
      <c r="O388" s="13" t="s">
        <v>19</v>
      </c>
      <c r="P388" s="23"/>
      <c r="Q388" s="58"/>
    </row>
    <row r="389" spans="1:17" ht="45" x14ac:dyDescent="0.25">
      <c r="A389" s="79">
        <f>IF(zgłoszenia[[#This Row],[ID]]&gt;0,A388+1,"--")</f>
        <v>386</v>
      </c>
      <c r="B389" s="16" t="s">
        <v>13</v>
      </c>
      <c r="C389" s="80">
        <v>7851</v>
      </c>
      <c r="D389" s="15">
        <v>42124</v>
      </c>
      <c r="E389" s="53" t="s">
        <v>902</v>
      </c>
      <c r="F389" s="13" t="s">
        <v>17</v>
      </c>
      <c r="G389" s="13" t="s">
        <v>29</v>
      </c>
      <c r="H389" s="50" t="s">
        <v>29</v>
      </c>
      <c r="I389" s="68" t="s">
        <v>903</v>
      </c>
      <c r="J389" s="13">
        <v>460</v>
      </c>
      <c r="K389" s="6" t="str">
        <f>IF(zgłoszenia[[#This Row],[ID]]&gt;0,IF(zgłoszenia[[#This Row],[AB Nr
z eDOK]]&gt;0,CONCATENATE("AB.6743.",zgłoszenia[[#This Row],[AB Nr
z eDOK]],".",D$1,".",zgłoszenia[[#This Row],[ID]]),"brak rejestreacji eDOK"),"")</f>
        <v>AB.6743.460.2015.WŚ</v>
      </c>
      <c r="L389" s="13"/>
      <c r="M38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389" s="12">
        <v>42153</v>
      </c>
      <c r="O389" s="13" t="s">
        <v>19</v>
      </c>
      <c r="P389" s="23"/>
      <c r="Q389" s="58"/>
    </row>
    <row r="390" spans="1:17" ht="45" x14ac:dyDescent="0.25">
      <c r="A390" s="79">
        <f>IF(zgłoszenia[[#This Row],[ID]]&gt;0,A389+1,"--")</f>
        <v>387</v>
      </c>
      <c r="B390" s="16" t="s">
        <v>40</v>
      </c>
      <c r="C390" s="80">
        <v>7850</v>
      </c>
      <c r="D390" s="15">
        <v>42124</v>
      </c>
      <c r="E390" s="54" t="s">
        <v>753</v>
      </c>
      <c r="F390" s="13" t="s">
        <v>20</v>
      </c>
      <c r="G390" s="13" t="s">
        <v>29</v>
      </c>
      <c r="H390" s="13" t="s">
        <v>128</v>
      </c>
      <c r="I390" s="65" t="s">
        <v>754</v>
      </c>
      <c r="J390" s="13">
        <v>409</v>
      </c>
      <c r="K390" s="6" t="str">
        <f>IF(zgłoszenia[[#This Row],[ID]]&gt;0,IF(zgłoszenia[[#This Row],[AB Nr
z eDOK]]&gt;0,CONCATENATE("AB.6743.",zgłoszenia[[#This Row],[AB Nr
z eDOK]],".",D$1,".",zgłoszenia[[#This Row],[ID]]),"brak rejestreacji eDOK"),"")</f>
        <v>AB.6743.409.2015.AŁ</v>
      </c>
      <c r="L390" s="13"/>
      <c r="M39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390" s="12">
        <v>42156</v>
      </c>
      <c r="O390" s="13" t="s">
        <v>19</v>
      </c>
      <c r="P390" s="23">
        <v>42290</v>
      </c>
      <c r="Q390" s="58"/>
    </row>
    <row r="391" spans="1:17" ht="45" x14ac:dyDescent="0.25">
      <c r="A391" s="79">
        <f>IF(zgłoszenia[[#This Row],[ID]]&gt;0,A390+1,"--")</f>
        <v>388</v>
      </c>
      <c r="B391" s="16" t="s">
        <v>45</v>
      </c>
      <c r="C391" s="80">
        <v>7864</v>
      </c>
      <c r="D391" s="15">
        <v>42124</v>
      </c>
      <c r="E391" s="54" t="s">
        <v>92</v>
      </c>
      <c r="F391" s="13" t="s">
        <v>23</v>
      </c>
      <c r="G391" s="13" t="s">
        <v>33</v>
      </c>
      <c r="H391" s="13" t="s">
        <v>33</v>
      </c>
      <c r="I391" s="65" t="s">
        <v>689</v>
      </c>
      <c r="J391" s="13">
        <v>379</v>
      </c>
      <c r="K391" s="6" t="str">
        <f>IF(zgłoszenia[[#This Row],[ID]]&gt;0,IF(zgłoszenia[[#This Row],[AB Nr
z eDOK]]&gt;0,CONCATENATE("AB.6743.",zgłoszenia[[#This Row],[AB Nr
z eDOK]],".",D$1,".",zgłoszenia[[#This Row],[ID]]),"brak rejestreacji eDOK"),"")</f>
        <v>AB.6743.379.2015.IN</v>
      </c>
      <c r="L391" s="13"/>
      <c r="M39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391" s="12">
        <v>42156</v>
      </c>
      <c r="O391" s="13" t="s">
        <v>19</v>
      </c>
      <c r="P391" s="23"/>
      <c r="Q391" s="58"/>
    </row>
    <row r="392" spans="1:17" ht="45" x14ac:dyDescent="0.25">
      <c r="A392" s="79">
        <f>IF(zgłoszenia[[#This Row],[ID]]&gt;0,A391+1,"--")</f>
        <v>389</v>
      </c>
      <c r="B392" s="16" t="s">
        <v>40</v>
      </c>
      <c r="C392" s="80">
        <v>7945</v>
      </c>
      <c r="D392" s="15">
        <v>42128</v>
      </c>
      <c r="E392" s="54" t="s">
        <v>750</v>
      </c>
      <c r="F392" s="13" t="s">
        <v>25</v>
      </c>
      <c r="G392" s="13" t="s">
        <v>24</v>
      </c>
      <c r="H392" s="13" t="s">
        <v>751</v>
      </c>
      <c r="I392" s="65" t="s">
        <v>752</v>
      </c>
      <c r="J392" s="13">
        <v>410</v>
      </c>
      <c r="K392" s="6" t="str">
        <f>IF(zgłoszenia[[#This Row],[ID]]&gt;0,IF(zgłoszenia[[#This Row],[AB Nr
z eDOK]]&gt;0,CONCATENATE("AB.6743.",zgłoszenia[[#This Row],[AB Nr
z eDOK]],".",D$1,".",zgłoszenia[[#This Row],[ID]]),"brak rejestreacji eDOK"),"")</f>
        <v>AB.6743.410.2015.AŁ</v>
      </c>
      <c r="L392" s="13"/>
      <c r="M39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392" s="12">
        <v>42158</v>
      </c>
      <c r="O392" s="13" t="s">
        <v>19</v>
      </c>
      <c r="P392" s="23"/>
      <c r="Q392" s="58"/>
    </row>
    <row r="393" spans="1:17" ht="45" x14ac:dyDescent="0.25">
      <c r="A393" s="79">
        <f>IF(zgłoszenia[[#This Row],[ID]]&gt;0,A392+1,"--")</f>
        <v>390</v>
      </c>
      <c r="B393" s="16" t="s">
        <v>36</v>
      </c>
      <c r="C393" s="80">
        <v>7979</v>
      </c>
      <c r="D393" s="15">
        <v>42128</v>
      </c>
      <c r="E393" s="53" t="s">
        <v>361</v>
      </c>
      <c r="F393" s="13" t="s">
        <v>17</v>
      </c>
      <c r="G393" s="13" t="s">
        <v>32</v>
      </c>
      <c r="H393" s="50" t="s">
        <v>795</v>
      </c>
      <c r="I393" s="68" t="s">
        <v>796</v>
      </c>
      <c r="J393" s="13">
        <v>447</v>
      </c>
      <c r="K393" s="6" t="str">
        <f>IF(zgłoszenia[[#This Row],[ID]]&gt;0,IF(zgłoszenia[[#This Row],[AB Nr
z eDOK]]&gt;0,CONCATENATE("AB.6743.",zgłoszenia[[#This Row],[AB Nr
z eDOK]],".",D$1,".",zgłoszenia[[#This Row],[ID]]),"brak rejestreacji eDOK"),"")</f>
        <v>AB.6743.447.2015.AS</v>
      </c>
      <c r="L393" s="13"/>
      <c r="M39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393" s="12">
        <v>42158</v>
      </c>
      <c r="O393" s="13" t="s">
        <v>19</v>
      </c>
      <c r="P393" s="23"/>
      <c r="Q393" s="58"/>
    </row>
    <row r="394" spans="1:17" ht="60" x14ac:dyDescent="0.25">
      <c r="A394" s="79">
        <f>IF(zgłoszenia[[#This Row],[ID]]&gt;0,A393+1,"--")</f>
        <v>391</v>
      </c>
      <c r="B394" s="16" t="s">
        <v>46</v>
      </c>
      <c r="C394" s="80">
        <v>8001</v>
      </c>
      <c r="D394" s="15">
        <v>42128</v>
      </c>
      <c r="E394" s="54" t="s">
        <v>704</v>
      </c>
      <c r="F394" s="13" t="s">
        <v>17</v>
      </c>
      <c r="G394" s="13" t="s">
        <v>29</v>
      </c>
      <c r="H394" s="13" t="s">
        <v>705</v>
      </c>
      <c r="I394" s="65" t="s">
        <v>706</v>
      </c>
      <c r="J394" s="13">
        <v>387</v>
      </c>
      <c r="K394" s="6" t="str">
        <f>IF(zgłoszenia[[#This Row],[ID]]&gt;0,IF(zgłoszenia[[#This Row],[AB Nr
z eDOK]]&gt;0,CONCATENATE("AB.6743.",zgłoszenia[[#This Row],[AB Nr
z eDOK]],".",D$1,".",zgłoszenia[[#This Row],[ID]]),"brak rejestreacji eDOK"),"")</f>
        <v>AB.6743.387.2015.MS</v>
      </c>
      <c r="L394" s="13"/>
      <c r="M39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394" s="12">
        <v>42157</v>
      </c>
      <c r="O394" s="13" t="s">
        <v>19</v>
      </c>
      <c r="P394" s="23"/>
      <c r="Q394" s="58"/>
    </row>
    <row r="395" spans="1:17" ht="45" x14ac:dyDescent="0.25">
      <c r="A395" s="79">
        <f>IF(zgłoszenia[[#This Row],[ID]]&gt;0,A394+1,"--")</f>
        <v>392</v>
      </c>
      <c r="B395" s="16" t="s">
        <v>47</v>
      </c>
      <c r="C395" s="80" t="s">
        <v>690</v>
      </c>
      <c r="D395" s="15">
        <v>42128</v>
      </c>
      <c r="E395" s="54" t="s">
        <v>239</v>
      </c>
      <c r="F395" s="13" t="s">
        <v>23</v>
      </c>
      <c r="G395" s="13" t="s">
        <v>21</v>
      </c>
      <c r="H395" s="13" t="s">
        <v>103</v>
      </c>
      <c r="I395" s="65" t="s">
        <v>2048</v>
      </c>
      <c r="J395" s="13">
        <v>381</v>
      </c>
      <c r="K395" s="6" t="str">
        <f>IF(zgłoszenia[[#This Row],[ID]]&gt;0,IF(zgłoszenia[[#This Row],[AB Nr
z eDOK]]&gt;0,CONCATENATE("AB.6743.",zgłoszenia[[#This Row],[AB Nr
z eDOK]],".",D$1,".",zgłoszenia[[#This Row],[ID]]),"brak rejestreacji eDOK"),"")</f>
        <v>AB.6743.381.2015.ŁD</v>
      </c>
      <c r="L395" s="13"/>
      <c r="M39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395" s="12">
        <v>42153</v>
      </c>
      <c r="O395" s="13" t="s">
        <v>19</v>
      </c>
      <c r="P395" s="23"/>
      <c r="Q395" s="58"/>
    </row>
    <row r="396" spans="1:17" ht="45" x14ac:dyDescent="0.25">
      <c r="A396" s="79">
        <f>IF(zgłoszenia[[#This Row],[ID]]&gt;0,A395+1,"--")</f>
        <v>393</v>
      </c>
      <c r="B396" s="16" t="s">
        <v>37</v>
      </c>
      <c r="C396" s="80">
        <v>8075</v>
      </c>
      <c r="D396" s="15">
        <v>42129</v>
      </c>
      <c r="E396" s="54" t="s">
        <v>707</v>
      </c>
      <c r="F396" s="13" t="s">
        <v>20</v>
      </c>
      <c r="G396" s="13" t="s">
        <v>29</v>
      </c>
      <c r="H396" s="13" t="s">
        <v>29</v>
      </c>
      <c r="I396" s="65" t="s">
        <v>708</v>
      </c>
      <c r="J396" s="13">
        <v>388</v>
      </c>
      <c r="K396" s="6" t="str">
        <f>IF(zgłoszenia[[#This Row],[ID]]&gt;0,IF(zgłoszenia[[#This Row],[AB Nr
z eDOK]]&gt;0,CONCATENATE("AB.6743.",zgłoszenia[[#This Row],[AB Nr
z eDOK]],".",D$1,".",zgłoszenia[[#This Row],[ID]]),"brak rejestreacji eDOK"),"")</f>
        <v>AB.6743.388.2015.KŻ</v>
      </c>
      <c r="L396" s="13"/>
      <c r="M39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396" s="12">
        <v>42158</v>
      </c>
      <c r="O396" s="13" t="s">
        <v>19</v>
      </c>
      <c r="P396" s="23"/>
      <c r="Q396" s="58"/>
    </row>
    <row r="397" spans="1:17" ht="45" x14ac:dyDescent="0.25">
      <c r="A397" s="79">
        <f>IF(zgłoszenia[[#This Row],[ID]]&gt;0,A396+1,"--")</f>
        <v>394</v>
      </c>
      <c r="B397" s="16" t="s">
        <v>47</v>
      </c>
      <c r="C397" s="80">
        <v>8070</v>
      </c>
      <c r="D397" s="15">
        <v>42129</v>
      </c>
      <c r="E397" s="54" t="s">
        <v>709</v>
      </c>
      <c r="F397" s="13" t="s">
        <v>23</v>
      </c>
      <c r="G397" s="13" t="s">
        <v>21</v>
      </c>
      <c r="H397" s="13" t="s">
        <v>692</v>
      </c>
      <c r="I397" s="65" t="s">
        <v>710</v>
      </c>
      <c r="J397" s="13">
        <v>396</v>
      </c>
      <c r="K397" s="6" t="str">
        <f>IF(zgłoszenia[[#This Row],[ID]]&gt;0,IF(zgłoszenia[[#This Row],[AB Nr
z eDOK]]&gt;0,CONCATENATE("AB.6743.",zgłoszenia[[#This Row],[AB Nr
z eDOK]],".",D$1,".",zgłoszenia[[#This Row],[ID]]),"brak rejestreacji eDOK"),"")</f>
        <v>AB.6743.396.2015.ŁD</v>
      </c>
      <c r="L397" s="13"/>
      <c r="M39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397" s="12">
        <v>42131</v>
      </c>
      <c r="O397" s="13" t="s">
        <v>19</v>
      </c>
      <c r="P397" s="23"/>
      <c r="Q397" s="58"/>
    </row>
    <row r="398" spans="1:17" ht="45" x14ac:dyDescent="0.25">
      <c r="A398" s="79">
        <f>IF(zgłoszenia[[#This Row],[ID]]&gt;0,A397+1,"--")</f>
        <v>395</v>
      </c>
      <c r="B398" s="16" t="s">
        <v>45</v>
      </c>
      <c r="C398" s="80">
        <v>8028</v>
      </c>
      <c r="D398" s="15">
        <v>42129</v>
      </c>
      <c r="E398" s="54" t="s">
        <v>237</v>
      </c>
      <c r="F398" s="13" t="s">
        <v>17</v>
      </c>
      <c r="G398" s="13" t="s">
        <v>33</v>
      </c>
      <c r="H398" s="13" t="s">
        <v>74</v>
      </c>
      <c r="I398" s="65" t="s">
        <v>711</v>
      </c>
      <c r="J398" s="13">
        <v>397</v>
      </c>
      <c r="K398" s="6" t="str">
        <f>IF(zgłoszenia[[#This Row],[ID]]&gt;0,IF(zgłoszenia[[#This Row],[AB Nr
z eDOK]]&gt;0,CONCATENATE("AB.6743.",zgłoszenia[[#This Row],[AB Nr
z eDOK]],".",D$1,".",zgłoszenia[[#This Row],[ID]]),"brak rejestreacji eDOK"),"")</f>
        <v>AB.6743.397.2015.IN</v>
      </c>
      <c r="L398" s="13"/>
      <c r="M39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398" s="12">
        <v>42158</v>
      </c>
      <c r="O398" s="13" t="s">
        <v>19</v>
      </c>
      <c r="P398" s="23"/>
      <c r="Q398" s="58"/>
    </row>
    <row r="399" spans="1:17" ht="45" x14ac:dyDescent="0.25">
      <c r="A399" s="79">
        <f>IF(zgłoszenia[[#This Row],[ID]]&gt;0,A398+1,"--")</f>
        <v>396</v>
      </c>
      <c r="B399" s="16" t="s">
        <v>40</v>
      </c>
      <c r="C399" s="80">
        <v>8042</v>
      </c>
      <c r="D399" s="15">
        <v>42129</v>
      </c>
      <c r="E399" s="54" t="s">
        <v>749</v>
      </c>
      <c r="F399" s="13" t="s">
        <v>17</v>
      </c>
      <c r="G399" s="13" t="s">
        <v>24</v>
      </c>
      <c r="H399" s="13" t="s">
        <v>140</v>
      </c>
      <c r="I399" s="65" t="s">
        <v>748</v>
      </c>
      <c r="J399" s="13">
        <v>411</v>
      </c>
      <c r="K399" s="6" t="str">
        <f>IF(zgłoszenia[[#This Row],[ID]]&gt;0,IF(zgłoszenia[[#This Row],[AB Nr
z eDOK]]&gt;0,CONCATENATE("AB.6743.",zgłoszenia[[#This Row],[AB Nr
z eDOK]],".",D$1,".",zgłoszenia[[#This Row],[ID]]),"brak rejestreacji eDOK"),"")</f>
        <v>AB.6743.411.2015.AŁ</v>
      </c>
      <c r="L399" s="13"/>
      <c r="M39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399" s="12">
        <v>42158</v>
      </c>
      <c r="O399" s="13" t="s">
        <v>19</v>
      </c>
      <c r="P399" s="23"/>
      <c r="Q399" s="58"/>
    </row>
    <row r="400" spans="1:17" ht="45" x14ac:dyDescent="0.25">
      <c r="A400" s="79">
        <f>IF(zgłoszenia[[#This Row],[ID]]&gt;0,A399+1,"--")</f>
        <v>397</v>
      </c>
      <c r="B400" s="16" t="s">
        <v>12</v>
      </c>
      <c r="C400" s="80">
        <v>8057</v>
      </c>
      <c r="D400" s="15">
        <v>42129</v>
      </c>
      <c r="E400" s="53" t="s">
        <v>616</v>
      </c>
      <c r="F400" s="13" t="s">
        <v>17</v>
      </c>
      <c r="G400" s="13" t="s">
        <v>32</v>
      </c>
      <c r="H400" s="50" t="s">
        <v>54</v>
      </c>
      <c r="I400" s="68" t="s">
        <v>731</v>
      </c>
      <c r="J400" s="13">
        <v>402</v>
      </c>
      <c r="K400" s="6" t="str">
        <f>IF(zgłoszenia[[#This Row],[ID]]&gt;0,IF(zgłoszenia[[#This Row],[AB Nr
z eDOK]]&gt;0,CONCATENATE("AB.6743.",zgłoszenia[[#This Row],[AB Nr
z eDOK]],".",D$1,".",zgłoszenia[[#This Row],[ID]]),"brak rejestreacji eDOK"),"")</f>
        <v>AB.6743.402.2015.AA</v>
      </c>
      <c r="L400" s="13"/>
      <c r="M40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400" s="12">
        <v>42152</v>
      </c>
      <c r="O400" s="13" t="s">
        <v>19</v>
      </c>
      <c r="P400" s="23"/>
      <c r="Q400" s="58"/>
    </row>
    <row r="401" spans="1:17" ht="45" x14ac:dyDescent="0.25">
      <c r="A401" s="79">
        <f>IF(zgłoszenia[[#This Row],[ID]]&gt;0,A400+1,"--")</f>
        <v>398</v>
      </c>
      <c r="B401" s="16" t="s">
        <v>36</v>
      </c>
      <c r="C401" s="80">
        <v>8167</v>
      </c>
      <c r="D401" s="15">
        <v>42130</v>
      </c>
      <c r="E401" s="53" t="s">
        <v>114</v>
      </c>
      <c r="F401" s="13" t="s">
        <v>23</v>
      </c>
      <c r="G401" s="13" t="s">
        <v>26</v>
      </c>
      <c r="H401" s="50" t="s">
        <v>108</v>
      </c>
      <c r="I401" s="68" t="s">
        <v>797</v>
      </c>
      <c r="J401" s="13">
        <v>448</v>
      </c>
      <c r="K401" s="6" t="str">
        <f>IF(zgłoszenia[[#This Row],[ID]]&gt;0,IF(zgłoszenia[[#This Row],[AB Nr
z eDOK]]&gt;0,CONCATENATE("AB.6743.",zgłoszenia[[#This Row],[AB Nr
z eDOK]],".",D$1,".",zgłoszenia[[#This Row],[ID]]),"brak rejestreacji eDOK"),"")</f>
        <v>AB.6743.448.2015.AS</v>
      </c>
      <c r="L401" s="13"/>
      <c r="M40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401" s="12">
        <v>42160</v>
      </c>
      <c r="O401" s="13" t="s">
        <v>19</v>
      </c>
      <c r="P401" s="23"/>
      <c r="Q401" s="58"/>
    </row>
    <row r="402" spans="1:17" ht="45" x14ac:dyDescent="0.25">
      <c r="A402" s="79">
        <f>IF(zgłoszenia[[#This Row],[ID]]&gt;0,A401+1,"--")</f>
        <v>399</v>
      </c>
      <c r="B402" s="16" t="s">
        <v>36</v>
      </c>
      <c r="C402" s="80">
        <v>8101</v>
      </c>
      <c r="D402" s="15">
        <v>42130</v>
      </c>
      <c r="E402" s="53" t="s">
        <v>139</v>
      </c>
      <c r="F402" s="13" t="s">
        <v>17</v>
      </c>
      <c r="G402" s="13" t="s">
        <v>26</v>
      </c>
      <c r="H402" s="50" t="s">
        <v>243</v>
      </c>
      <c r="I402" s="68" t="s">
        <v>334</v>
      </c>
      <c r="J402" s="13">
        <v>449</v>
      </c>
      <c r="K402" s="6" t="str">
        <f>IF(zgłoszenia[[#This Row],[ID]]&gt;0,IF(zgłoszenia[[#This Row],[AB Nr
z eDOK]]&gt;0,CONCATENATE("AB.6743.",zgłoszenia[[#This Row],[AB Nr
z eDOK]],".",D$1,".",zgłoszenia[[#This Row],[ID]]),"brak rejestreacji eDOK"),"")</f>
        <v>AB.6743.449.2015.AS</v>
      </c>
      <c r="L402" s="13"/>
      <c r="M40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402" s="12">
        <v>42160</v>
      </c>
      <c r="O402" s="13" t="s">
        <v>19</v>
      </c>
      <c r="P402" s="23"/>
      <c r="Q402" s="58"/>
    </row>
    <row r="403" spans="1:17" ht="45" x14ac:dyDescent="0.25">
      <c r="A403" s="79">
        <f>IF(zgłoszenia[[#This Row],[ID]]&gt;0,A402+1,"--")</f>
        <v>400</v>
      </c>
      <c r="B403" s="16" t="s">
        <v>46</v>
      </c>
      <c r="C403" s="80">
        <v>8099</v>
      </c>
      <c r="D403" s="15">
        <v>42130</v>
      </c>
      <c r="E403" s="54" t="s">
        <v>724</v>
      </c>
      <c r="F403" s="13" t="s">
        <v>17</v>
      </c>
      <c r="G403" s="13" t="s">
        <v>24</v>
      </c>
      <c r="H403" s="13">
        <v>3</v>
      </c>
      <c r="I403" s="65" t="s">
        <v>493</v>
      </c>
      <c r="J403" s="13">
        <v>398</v>
      </c>
      <c r="K403" s="6" t="str">
        <f>IF(zgłoszenia[[#This Row],[ID]]&gt;0,IF(zgłoszenia[[#This Row],[AB Nr
z eDOK]]&gt;0,CONCATENATE("AB.6743.",zgłoszenia[[#This Row],[AB Nr
z eDOK]],".",D$1,".",zgłoszenia[[#This Row],[ID]]),"brak rejestreacji eDOK"),"")</f>
        <v>AB.6743.398.2015.MS</v>
      </c>
      <c r="L403" s="13"/>
      <c r="M40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403" s="12">
        <v>42158</v>
      </c>
      <c r="O403" s="13" t="s">
        <v>19</v>
      </c>
      <c r="P403" s="23"/>
      <c r="Q403" s="58"/>
    </row>
    <row r="404" spans="1:17" ht="45" x14ac:dyDescent="0.25">
      <c r="A404" s="79">
        <f>IF(zgłoszenia[[#This Row],[ID]]&gt;0,A403+1,"--")</f>
        <v>401</v>
      </c>
      <c r="B404" s="16" t="s">
        <v>46</v>
      </c>
      <c r="C404" s="80">
        <v>8098</v>
      </c>
      <c r="D404" s="15">
        <v>42130</v>
      </c>
      <c r="E404" s="54" t="s">
        <v>725</v>
      </c>
      <c r="F404" s="13" t="s">
        <v>17</v>
      </c>
      <c r="G404" s="13" t="s">
        <v>24</v>
      </c>
      <c r="H404" s="13" t="s">
        <v>700</v>
      </c>
      <c r="I404" s="65" t="s">
        <v>726</v>
      </c>
      <c r="J404" s="13">
        <v>399</v>
      </c>
      <c r="K404" s="6" t="str">
        <f>IF(zgłoszenia[[#This Row],[ID]]&gt;0,IF(zgłoszenia[[#This Row],[AB Nr
z eDOK]]&gt;0,CONCATENATE("AB.6743.",zgłoszenia[[#This Row],[AB Nr
z eDOK]],".",D$1,".",zgłoszenia[[#This Row],[ID]]),"brak rejestreacji eDOK"),"")</f>
        <v>AB.6743.399.2015.MS</v>
      </c>
      <c r="L404" s="13"/>
      <c r="M40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404" s="12">
        <v>42158</v>
      </c>
      <c r="O404" s="13" t="s">
        <v>19</v>
      </c>
      <c r="P404" s="23"/>
      <c r="Q404" s="58"/>
    </row>
    <row r="405" spans="1:17" ht="45" x14ac:dyDescent="0.25">
      <c r="A405" s="79">
        <f>IF(zgłoszenia[[#This Row],[ID]]&gt;0,A404+1,"--")</f>
        <v>402</v>
      </c>
      <c r="B405" s="16" t="s">
        <v>46</v>
      </c>
      <c r="C405" s="80">
        <v>8254</v>
      </c>
      <c r="D405" s="15">
        <v>42131</v>
      </c>
      <c r="E405" s="54" t="s">
        <v>727</v>
      </c>
      <c r="F405" s="13" t="s">
        <v>23</v>
      </c>
      <c r="G405" s="13" t="s">
        <v>24</v>
      </c>
      <c r="H405" s="13" t="s">
        <v>700</v>
      </c>
      <c r="I405" s="65" t="s">
        <v>728</v>
      </c>
      <c r="J405" s="13">
        <v>400</v>
      </c>
      <c r="K405" s="6" t="str">
        <f>IF(zgłoszenia[[#This Row],[ID]]&gt;0,IF(zgłoszenia[[#This Row],[AB Nr
z eDOK]]&gt;0,CONCATENATE("AB.6743.",zgłoszenia[[#This Row],[AB Nr
z eDOK]],".",D$1,".",zgłoszenia[[#This Row],[ID]]),"brak rejestreacji eDOK"),"")</f>
        <v>AB.6743.400.2015.MS</v>
      </c>
      <c r="L405" s="13"/>
      <c r="M40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405" s="12">
        <v>42158</v>
      </c>
      <c r="O405" s="13" t="s">
        <v>19</v>
      </c>
      <c r="P405" s="23"/>
      <c r="Q405" s="58"/>
    </row>
    <row r="406" spans="1:17" ht="45" x14ac:dyDescent="0.25">
      <c r="A406" s="79">
        <f>IF(zgłoszenia[[#This Row],[ID]]&gt;0,A405+1,"--")</f>
        <v>403</v>
      </c>
      <c r="B406" s="16" t="s">
        <v>40</v>
      </c>
      <c r="C406" s="80">
        <v>8294</v>
      </c>
      <c r="D406" s="15">
        <v>42131</v>
      </c>
      <c r="E406" s="54" t="s">
        <v>746</v>
      </c>
      <c r="F406" s="13" t="s">
        <v>17</v>
      </c>
      <c r="G406" s="13" t="s">
        <v>29</v>
      </c>
      <c r="H406" s="13" t="s">
        <v>83</v>
      </c>
      <c r="I406" s="65" t="s">
        <v>745</v>
      </c>
      <c r="J406" s="13">
        <v>413</v>
      </c>
      <c r="K406" s="6" t="str">
        <f>IF(zgłoszenia[[#This Row],[ID]]&gt;0,IF(zgłoszenia[[#This Row],[AB Nr
z eDOK]]&gt;0,CONCATENATE("AB.6743.",zgłoszenia[[#This Row],[AB Nr
z eDOK]],".",D$1,".",zgłoszenia[[#This Row],[ID]]),"brak rejestreacji eDOK"),"")</f>
        <v>AB.6743.413.2015.AŁ</v>
      </c>
      <c r="L406" s="13"/>
      <c r="M40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406" s="12">
        <v>42158</v>
      </c>
      <c r="O406" s="13" t="s">
        <v>19</v>
      </c>
      <c r="P406" s="23"/>
      <c r="Q406" s="58"/>
    </row>
    <row r="407" spans="1:17" ht="45" x14ac:dyDescent="0.25">
      <c r="A407" s="79">
        <f>IF(zgłoszenia[[#This Row],[ID]]&gt;0,A406+1,"--")</f>
        <v>404</v>
      </c>
      <c r="B407" s="16" t="s">
        <v>40</v>
      </c>
      <c r="C407" s="80">
        <v>8296</v>
      </c>
      <c r="D407" s="15">
        <v>42131</v>
      </c>
      <c r="E407" s="54" t="s">
        <v>744</v>
      </c>
      <c r="F407" s="13" t="s">
        <v>17</v>
      </c>
      <c r="G407" s="13" t="s">
        <v>29</v>
      </c>
      <c r="H407" s="13" t="s">
        <v>83</v>
      </c>
      <c r="I407" s="65" t="s">
        <v>745</v>
      </c>
      <c r="J407" s="13">
        <v>414</v>
      </c>
      <c r="K407" s="6" t="str">
        <f>IF(zgłoszenia[[#This Row],[ID]]&gt;0,IF(zgłoszenia[[#This Row],[AB Nr
z eDOK]]&gt;0,CONCATENATE("AB.6743.",zgłoszenia[[#This Row],[AB Nr
z eDOK]],".",D$1,".",zgłoszenia[[#This Row],[ID]]),"brak rejestreacji eDOK"),"")</f>
        <v>AB.6743.414.2015.AŁ</v>
      </c>
      <c r="L407" s="13"/>
      <c r="M40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407" s="12">
        <v>42158</v>
      </c>
      <c r="O407" s="13" t="s">
        <v>19</v>
      </c>
      <c r="P407" s="23"/>
      <c r="Q407" s="58"/>
    </row>
    <row r="408" spans="1:17" ht="30" x14ac:dyDescent="0.25">
      <c r="A408" s="79">
        <f>IF(zgłoszenia[[#This Row],[ID]]&gt;0,A407+1,"--")</f>
        <v>405</v>
      </c>
      <c r="B408" s="16" t="s">
        <v>40</v>
      </c>
      <c r="C408" s="80">
        <v>8282</v>
      </c>
      <c r="D408" s="15">
        <v>42131</v>
      </c>
      <c r="E408" s="85" t="s">
        <v>139</v>
      </c>
      <c r="F408" s="13" t="s">
        <v>17</v>
      </c>
      <c r="G408" s="86" t="s">
        <v>29</v>
      </c>
      <c r="H408" s="86" t="s">
        <v>293</v>
      </c>
      <c r="I408" s="87" t="s">
        <v>747</v>
      </c>
      <c r="J408" s="86">
        <v>412</v>
      </c>
      <c r="K408" s="6" t="str">
        <f>IF(zgłoszenia[[#This Row],[ID]]&gt;0,IF(zgłoszenia[[#This Row],[AB Nr
z eDOK]]&gt;0,CONCATENATE("AB.6743.",zgłoszenia[[#This Row],[AB Nr
z eDOK]],".",D$1,".",zgłoszenia[[#This Row],[ID]]),"brak rejestreacji eDOK"),"")</f>
        <v>AB.6743.412.2015.AŁ</v>
      </c>
      <c r="L408" s="86"/>
      <c r="M40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408" s="12">
        <v>42149</v>
      </c>
      <c r="O408" s="13" t="s">
        <v>31</v>
      </c>
      <c r="P408" s="23"/>
      <c r="Q408" s="58"/>
    </row>
    <row r="409" spans="1:17" ht="45" x14ac:dyDescent="0.25">
      <c r="A409" s="79">
        <f>IF(zgłoszenia[[#This Row],[ID]]&gt;0,A408+1,"--")</f>
        <v>406</v>
      </c>
      <c r="B409" s="16" t="s">
        <v>12</v>
      </c>
      <c r="C409" s="80">
        <v>8292</v>
      </c>
      <c r="D409" s="15">
        <v>42131</v>
      </c>
      <c r="E409" s="53" t="s">
        <v>734</v>
      </c>
      <c r="F409" s="13" t="s">
        <v>17</v>
      </c>
      <c r="G409" s="50" t="s">
        <v>32</v>
      </c>
      <c r="H409" s="50" t="s">
        <v>446</v>
      </c>
      <c r="I409" s="68" t="s">
        <v>732</v>
      </c>
      <c r="J409" s="13">
        <v>404</v>
      </c>
      <c r="K409" s="6" t="str">
        <f>IF(zgłoszenia[[#This Row],[ID]]&gt;0,IF(zgłoszenia[[#This Row],[AB Nr
z eDOK]]&gt;0,CONCATENATE("AB.6743.",zgłoszenia[[#This Row],[AB Nr
z eDOK]],".",D$1,".",zgłoszenia[[#This Row],[ID]]),"brak rejestreacji eDOK"),"")</f>
        <v>AB.6743.404.2015.AA</v>
      </c>
      <c r="L409" s="13"/>
      <c r="M40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409" s="12">
        <v>42177</v>
      </c>
      <c r="O409" s="13" t="s">
        <v>19</v>
      </c>
      <c r="P409" s="23"/>
      <c r="Q409" s="58"/>
    </row>
    <row r="410" spans="1:17" ht="30" x14ac:dyDescent="0.25">
      <c r="A410" s="79">
        <f>IF(zgłoszenia[[#This Row],[ID]]&gt;0,A409+1,"--")</f>
        <v>407</v>
      </c>
      <c r="B410" s="16" t="s">
        <v>12</v>
      </c>
      <c r="C410" s="80">
        <v>8291</v>
      </c>
      <c r="D410" s="15">
        <v>42131</v>
      </c>
      <c r="E410" s="53" t="s">
        <v>733</v>
      </c>
      <c r="F410" s="13" t="s">
        <v>23</v>
      </c>
      <c r="G410" s="13" t="s">
        <v>32</v>
      </c>
      <c r="H410" s="50" t="s">
        <v>446</v>
      </c>
      <c r="I410" s="68" t="s">
        <v>732</v>
      </c>
      <c r="J410" s="13">
        <v>403</v>
      </c>
      <c r="K410" s="6" t="str">
        <f>IF(zgłoszenia[[#This Row],[ID]]&gt;0,IF(zgłoszenia[[#This Row],[AB Nr
z eDOK]]&gt;0,CONCATENATE("AB.6743.",zgłoszenia[[#This Row],[AB Nr
z eDOK]],".",D$1,".",zgłoszenia[[#This Row],[ID]]),"brak rejestreacji eDOK"),"")</f>
        <v>AB.6743.403.2015.AA</v>
      </c>
      <c r="L410" s="13"/>
      <c r="M41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410" s="12">
        <v>42177</v>
      </c>
      <c r="O410" s="13" t="s">
        <v>22</v>
      </c>
      <c r="P410" s="23"/>
      <c r="Q410" s="58"/>
    </row>
    <row r="411" spans="1:17" ht="30" x14ac:dyDescent="0.25">
      <c r="A411" s="79">
        <f>IF(zgłoszenia[[#This Row],[ID]]&gt;0,A410+1,"--")</f>
        <v>408</v>
      </c>
      <c r="B411" s="16" t="s">
        <v>46</v>
      </c>
      <c r="C411" s="80">
        <v>8259</v>
      </c>
      <c r="D411" s="15">
        <v>42131</v>
      </c>
      <c r="E411" s="54" t="s">
        <v>729</v>
      </c>
      <c r="F411" s="13" t="s">
        <v>17</v>
      </c>
      <c r="G411" s="13" t="s">
        <v>29</v>
      </c>
      <c r="H411" s="13" t="s">
        <v>29</v>
      </c>
      <c r="I411" s="65" t="s">
        <v>730</v>
      </c>
      <c r="J411" s="13">
        <v>401</v>
      </c>
      <c r="K411" s="6" t="str">
        <f>IF(zgłoszenia[[#This Row],[ID]]&gt;0,IF(zgłoszenia[[#This Row],[AB Nr
z eDOK]]&gt;0,CONCATENATE("AB.6743.",zgłoszenia[[#This Row],[AB Nr
z eDOK]],".",D$1,".",zgłoszenia[[#This Row],[ID]]),"brak rejestreacji eDOK"),"")</f>
        <v>AB.6743.401.2015.MS</v>
      </c>
      <c r="L411" s="13"/>
      <c r="M41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411" s="12">
        <v>42158</v>
      </c>
      <c r="O411" s="13" t="s">
        <v>22</v>
      </c>
      <c r="P411" s="23"/>
      <c r="Q411" s="58"/>
    </row>
    <row r="412" spans="1:17" ht="30" x14ac:dyDescent="0.25">
      <c r="A412" s="79">
        <f>IF(zgłoszenia[[#This Row],[ID]]&gt;0,A411+1,"--")</f>
        <v>409</v>
      </c>
      <c r="B412" s="16" t="s">
        <v>40</v>
      </c>
      <c r="C412" s="80">
        <v>8439</v>
      </c>
      <c r="D412" s="15">
        <v>42132</v>
      </c>
      <c r="E412" s="54" t="s">
        <v>79</v>
      </c>
      <c r="F412" s="13" t="s">
        <v>17</v>
      </c>
      <c r="G412" s="13" t="s">
        <v>29</v>
      </c>
      <c r="H412" s="13" t="s">
        <v>144</v>
      </c>
      <c r="I412" s="65" t="s">
        <v>743</v>
      </c>
      <c r="J412" s="13">
        <v>415</v>
      </c>
      <c r="K412" s="6" t="str">
        <f>IF(zgłoszenia[[#This Row],[ID]]&gt;0,IF(zgłoszenia[[#This Row],[AB Nr
z eDOK]]&gt;0,CONCATENATE("AB.6743.",zgłoszenia[[#This Row],[AB Nr
z eDOK]],".",D$1,".",zgłoszenia[[#This Row],[ID]]),"brak rejestreacji eDOK"),"")</f>
        <v>AB.6743.415.2015.AŁ</v>
      </c>
      <c r="L412" s="13"/>
      <c r="M41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412" s="12">
        <v>42173</v>
      </c>
      <c r="O412" s="13" t="s">
        <v>22</v>
      </c>
      <c r="P412" s="23"/>
      <c r="Q412" s="58"/>
    </row>
    <row r="413" spans="1:17" ht="30" x14ac:dyDescent="0.25">
      <c r="A413" s="79">
        <f>IF(zgłoszenia[[#This Row],[ID]]&gt;0,A412+1,"--")</f>
        <v>410</v>
      </c>
      <c r="B413" s="16" t="s">
        <v>45</v>
      </c>
      <c r="C413" s="80">
        <v>8364</v>
      </c>
      <c r="D413" s="15">
        <v>42132</v>
      </c>
      <c r="E413" s="54" t="s">
        <v>79</v>
      </c>
      <c r="F413" s="13" t="s">
        <v>17</v>
      </c>
      <c r="G413" s="13" t="s">
        <v>33</v>
      </c>
      <c r="H413" s="13" t="s">
        <v>737</v>
      </c>
      <c r="I413" s="65" t="s">
        <v>738</v>
      </c>
      <c r="J413" s="13">
        <v>408</v>
      </c>
      <c r="K413" s="6" t="str">
        <f>IF(zgłoszenia[[#This Row],[ID]]&gt;0,IF(zgłoszenia[[#This Row],[AB Nr
z eDOK]]&gt;0,CONCATENATE("AB.6743.",zgłoszenia[[#This Row],[AB Nr
z eDOK]],".",D$1,".",zgłoszenia[[#This Row],[ID]]),"brak rejestreacji eDOK"),"")</f>
        <v>AB.6743.408.2015.IN</v>
      </c>
      <c r="L413" s="13"/>
      <c r="M41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413" s="12">
        <v>42158</v>
      </c>
      <c r="O413" s="13"/>
      <c r="P413" s="23"/>
      <c r="Q413" s="58"/>
    </row>
    <row r="414" spans="1:17" ht="30" x14ac:dyDescent="0.25">
      <c r="A414" s="79">
        <f>IF(zgłoszenia[[#This Row],[ID]]&gt;0,A413+1,"--")</f>
        <v>411</v>
      </c>
      <c r="B414" s="16" t="s">
        <v>37</v>
      </c>
      <c r="C414" s="80">
        <v>8353</v>
      </c>
      <c r="D414" s="15">
        <v>42132</v>
      </c>
      <c r="E414" s="54" t="s">
        <v>735</v>
      </c>
      <c r="F414" s="13" t="s">
        <v>20</v>
      </c>
      <c r="G414" s="13" t="s">
        <v>29</v>
      </c>
      <c r="H414" s="13" t="s">
        <v>29</v>
      </c>
      <c r="I414" s="65" t="s">
        <v>736</v>
      </c>
      <c r="J414" s="13">
        <v>406</v>
      </c>
      <c r="K414" s="6" t="str">
        <f>IF(zgłoszenia[[#This Row],[ID]]&gt;0,IF(zgłoszenia[[#This Row],[AB Nr
z eDOK]]&gt;0,CONCATENATE("AB.6743.",zgłoszenia[[#This Row],[AB Nr
z eDOK]],".",D$1,".",zgłoszenia[[#This Row],[ID]]),"brak rejestreacji eDOK"),"")</f>
        <v>AB.6743.406.2015.KŻ</v>
      </c>
      <c r="L414" s="13"/>
      <c r="M41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414" s="12">
        <v>42163</v>
      </c>
      <c r="O414" s="13" t="s">
        <v>31</v>
      </c>
      <c r="P414" s="23"/>
      <c r="Q414" s="58"/>
    </row>
    <row r="415" spans="1:17" ht="45" x14ac:dyDescent="0.25">
      <c r="A415" s="79">
        <f>IF(zgłoszenia[[#This Row],[ID]]&gt;0,A414+1,"--")</f>
        <v>412</v>
      </c>
      <c r="B415" s="16" t="s">
        <v>47</v>
      </c>
      <c r="C415" s="80">
        <v>8440</v>
      </c>
      <c r="D415" s="15">
        <v>42132</v>
      </c>
      <c r="E415" s="54" t="s">
        <v>92</v>
      </c>
      <c r="F415" s="13" t="s">
        <v>23</v>
      </c>
      <c r="G415" s="13" t="s">
        <v>21</v>
      </c>
      <c r="H415" s="13" t="s">
        <v>103</v>
      </c>
      <c r="I415" s="65" t="s">
        <v>827</v>
      </c>
      <c r="J415" s="13">
        <v>468</v>
      </c>
      <c r="K415" s="6" t="str">
        <f>IF(zgłoszenia[[#This Row],[ID]]&gt;0,IF(zgłoszenia[[#This Row],[AB Nr
z eDOK]]&gt;0,CONCATENATE("AB.6743.",zgłoszenia[[#This Row],[AB Nr
z eDOK]],".",D$1,".",zgłoszenia[[#This Row],[ID]]),"brak rejestreacji eDOK"),"")</f>
        <v>AB.6743.468.2015.ŁD</v>
      </c>
      <c r="L415" s="13"/>
      <c r="M41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415" s="12">
        <v>42153</v>
      </c>
      <c r="O415" s="13" t="s">
        <v>19</v>
      </c>
      <c r="P415" s="23"/>
      <c r="Q415" s="58"/>
    </row>
    <row r="416" spans="1:17" ht="30" x14ac:dyDescent="0.25">
      <c r="A416" s="79">
        <f>IF(zgłoszenia[[#This Row],[ID]]&gt;0,A415+1,"--")</f>
        <v>413</v>
      </c>
      <c r="B416" s="16" t="s">
        <v>407</v>
      </c>
      <c r="C416" s="80">
        <v>8558</v>
      </c>
      <c r="D416" s="15">
        <v>42135</v>
      </c>
      <c r="E416" s="54" t="s">
        <v>58</v>
      </c>
      <c r="F416" s="13" t="s">
        <v>20</v>
      </c>
      <c r="G416" s="13" t="s">
        <v>29</v>
      </c>
      <c r="H416" s="13" t="s">
        <v>29</v>
      </c>
      <c r="I416" s="68" t="s">
        <v>757</v>
      </c>
      <c r="J416" s="13">
        <v>420</v>
      </c>
      <c r="K416" s="6" t="str">
        <f>IF(zgłoszenia[[#This Row],[ID]]&gt;0,IF(zgłoszenia[[#This Row],[AB Nr
z eDOK]]&gt;0,CONCATENATE("AB.6743.",zgłoszenia[[#This Row],[AB Nr
z eDOK]],".",D$1,".",zgłoszenia[[#This Row],[ID]]),"brak rejestreacji eDOK"),"")</f>
        <v>AB.6743.420.2015.AM</v>
      </c>
      <c r="L416" s="13"/>
      <c r="M41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416" s="12">
        <v>42144</v>
      </c>
      <c r="O416" s="13" t="s">
        <v>22</v>
      </c>
      <c r="P416" s="23"/>
      <c r="Q416" s="58"/>
    </row>
    <row r="417" spans="1:17" ht="45" x14ac:dyDescent="0.25">
      <c r="A417" s="79">
        <f>IF(zgłoszenia[[#This Row],[ID]]&gt;0,A416+1,"--")</f>
        <v>414</v>
      </c>
      <c r="B417" s="16" t="s">
        <v>40</v>
      </c>
      <c r="C417" s="80">
        <v>8535</v>
      </c>
      <c r="D417" s="15">
        <v>42135</v>
      </c>
      <c r="E417" s="54" t="s">
        <v>58</v>
      </c>
      <c r="F417" s="13" t="s">
        <v>23</v>
      </c>
      <c r="G417" s="13" t="s">
        <v>29</v>
      </c>
      <c r="H417" s="13" t="s">
        <v>86</v>
      </c>
      <c r="I417" s="65" t="s">
        <v>739</v>
      </c>
      <c r="J417" s="13">
        <v>418</v>
      </c>
      <c r="K417" s="6" t="str">
        <f>IF(zgłoszenia[[#This Row],[ID]]&gt;0,IF(zgłoszenia[[#This Row],[AB Nr
z eDOK]]&gt;0,CONCATENATE("AB.6743.",zgłoszenia[[#This Row],[AB Nr
z eDOK]],".",D$1,".",zgłoszenia[[#This Row],[ID]]),"brak rejestreacji eDOK"),"")</f>
        <v>AB.6743.418.2015.AŁ</v>
      </c>
      <c r="L417" s="13"/>
      <c r="M41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417" s="12">
        <v>42165</v>
      </c>
      <c r="O417" s="13" t="s">
        <v>19</v>
      </c>
      <c r="P417" s="23">
        <v>42259</v>
      </c>
      <c r="Q417" s="58"/>
    </row>
    <row r="418" spans="1:17" ht="45" x14ac:dyDescent="0.25">
      <c r="A418" s="79">
        <f>IF(zgłoszenia[[#This Row],[ID]]&gt;0,A417+1,"--")</f>
        <v>415</v>
      </c>
      <c r="B418" s="16" t="s">
        <v>407</v>
      </c>
      <c r="C418" s="80">
        <v>8537</v>
      </c>
      <c r="D418" s="15">
        <v>42135</v>
      </c>
      <c r="E418" s="54" t="s">
        <v>58</v>
      </c>
      <c r="F418" s="13" t="s">
        <v>20</v>
      </c>
      <c r="G418" s="13" t="s">
        <v>29</v>
      </c>
      <c r="H418" s="50" t="s">
        <v>83</v>
      </c>
      <c r="I418" s="68" t="s">
        <v>758</v>
      </c>
      <c r="J418" s="13">
        <v>423</v>
      </c>
      <c r="K418" s="6" t="str">
        <f>IF(zgłoszenia[[#This Row],[ID]]&gt;0,IF(zgłoszenia[[#This Row],[AB Nr
z eDOK]]&gt;0,CONCATENATE("AB.6743.",zgłoszenia[[#This Row],[AB Nr
z eDOK]],".",D$1,".",zgłoszenia[[#This Row],[ID]]),"brak rejestreacji eDOK"),"")</f>
        <v>AB.6743.423.2015.AM</v>
      </c>
      <c r="L418" s="13"/>
      <c r="M41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418" s="12">
        <v>42167</v>
      </c>
      <c r="O418" s="13" t="s">
        <v>19</v>
      </c>
      <c r="P418" s="23">
        <v>42305</v>
      </c>
      <c r="Q418" s="58"/>
    </row>
    <row r="419" spans="1:17" ht="45" x14ac:dyDescent="0.25">
      <c r="A419" s="79">
        <f>IF(zgłoszenia[[#This Row],[ID]]&gt;0,A418+1,"--")</f>
        <v>416</v>
      </c>
      <c r="B419" s="16" t="s">
        <v>407</v>
      </c>
      <c r="C419" s="80">
        <v>8474</v>
      </c>
      <c r="D419" s="15">
        <v>42135</v>
      </c>
      <c r="E419" s="54" t="s">
        <v>58</v>
      </c>
      <c r="F419" s="13" t="s">
        <v>20</v>
      </c>
      <c r="G419" s="13" t="s">
        <v>29</v>
      </c>
      <c r="H419" s="50" t="s">
        <v>86</v>
      </c>
      <c r="I419" s="68" t="s">
        <v>759</v>
      </c>
      <c r="J419" s="13">
        <v>422</v>
      </c>
      <c r="K419" s="6" t="str">
        <f>IF(zgłoszenia[[#This Row],[ID]]&gt;0,IF(zgłoszenia[[#This Row],[AB Nr
z eDOK]]&gt;0,CONCATENATE("AB.6743.",zgłoszenia[[#This Row],[AB Nr
z eDOK]],".",D$1,".",zgłoszenia[[#This Row],[ID]]),"brak rejestreacji eDOK"),"")</f>
        <v>AB.6743.422.2015.AM</v>
      </c>
      <c r="L419" s="13"/>
      <c r="M41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419" s="12">
        <v>42167</v>
      </c>
      <c r="O419" s="13" t="s">
        <v>19</v>
      </c>
      <c r="P419" s="23">
        <v>42305</v>
      </c>
      <c r="Q419" s="58"/>
    </row>
    <row r="420" spans="1:17" ht="45" x14ac:dyDescent="0.25">
      <c r="A420" s="79">
        <f>IF(zgłoszenia[[#This Row],[ID]]&gt;0,A419+1,"--")</f>
        <v>417</v>
      </c>
      <c r="B420" s="16" t="s">
        <v>407</v>
      </c>
      <c r="C420" s="80">
        <v>8495</v>
      </c>
      <c r="D420" s="15">
        <v>42135</v>
      </c>
      <c r="E420" s="54" t="s">
        <v>58</v>
      </c>
      <c r="F420" s="13" t="s">
        <v>20</v>
      </c>
      <c r="G420" s="13" t="s">
        <v>29</v>
      </c>
      <c r="H420" s="50" t="s">
        <v>144</v>
      </c>
      <c r="I420" s="68" t="s">
        <v>760</v>
      </c>
      <c r="J420" s="13">
        <v>421</v>
      </c>
      <c r="K420" s="6" t="str">
        <f>IF(zgłoszenia[[#This Row],[ID]]&gt;0,IF(zgłoszenia[[#This Row],[AB Nr
z eDOK]]&gt;0,CONCATENATE("AB.6743.",zgłoszenia[[#This Row],[AB Nr
z eDOK]],".",D$1,".",zgłoszenia[[#This Row],[ID]]),"brak rejestreacji eDOK"),"")</f>
        <v>AB.6743.421.2015.AM</v>
      </c>
      <c r="L420" s="13"/>
      <c r="M42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420" s="12">
        <v>42158</v>
      </c>
      <c r="O420" s="13" t="s">
        <v>19</v>
      </c>
      <c r="P420" s="23">
        <v>42305</v>
      </c>
      <c r="Q420" s="58"/>
    </row>
    <row r="421" spans="1:17" ht="30" x14ac:dyDescent="0.25">
      <c r="A421" s="79">
        <f>IF(zgłoszenia[[#This Row],[ID]]&gt;0,A420+1,"--")</f>
        <v>418</v>
      </c>
      <c r="B421" s="16" t="s">
        <v>40</v>
      </c>
      <c r="C421" s="80">
        <v>8498</v>
      </c>
      <c r="D421" s="15">
        <v>42135</v>
      </c>
      <c r="E421" s="54" t="s">
        <v>740</v>
      </c>
      <c r="F421" s="13" t="s">
        <v>20</v>
      </c>
      <c r="G421" s="13" t="s">
        <v>29</v>
      </c>
      <c r="H421" s="13" t="s">
        <v>83</v>
      </c>
      <c r="I421" s="65" t="s">
        <v>742</v>
      </c>
      <c r="J421" s="13">
        <v>416</v>
      </c>
      <c r="K421" s="6" t="str">
        <f>IF(zgłoszenia[[#This Row],[ID]]&gt;0,IF(zgłoszenia[[#This Row],[AB Nr
z eDOK]]&gt;0,CONCATENATE("AB.6743.",zgłoszenia[[#This Row],[AB Nr
z eDOK]],".",D$1,".",zgłoszenia[[#This Row],[ID]]),"brak rejestreacji eDOK"),"")</f>
        <v>AB.6743.416.2015.AŁ</v>
      </c>
      <c r="L421" s="13"/>
      <c r="M42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421" s="12">
        <v>42136</v>
      </c>
      <c r="O421" s="13" t="s">
        <v>262</v>
      </c>
      <c r="P421" s="23"/>
      <c r="Q421" s="58"/>
    </row>
    <row r="422" spans="1:17" ht="45" x14ac:dyDescent="0.25">
      <c r="A422" s="79">
        <f>IF(zgłoszenia[[#This Row],[ID]]&gt;0,A421+1,"--")</f>
        <v>419</v>
      </c>
      <c r="B422" s="16" t="s">
        <v>40</v>
      </c>
      <c r="C422" s="80">
        <v>8501</v>
      </c>
      <c r="D422" s="15">
        <v>42135</v>
      </c>
      <c r="E422" s="54" t="s">
        <v>740</v>
      </c>
      <c r="F422" s="13" t="s">
        <v>20</v>
      </c>
      <c r="G422" s="13" t="s">
        <v>29</v>
      </c>
      <c r="H422" s="13" t="s">
        <v>29</v>
      </c>
      <c r="I422" s="65" t="s">
        <v>741</v>
      </c>
      <c r="J422" s="13">
        <v>417</v>
      </c>
      <c r="K422" s="6" t="str">
        <f>IF(zgłoszenia[[#This Row],[ID]]&gt;0,IF(zgłoszenia[[#This Row],[AB Nr
z eDOK]]&gt;0,CONCATENATE("AB.6743.",zgłoszenia[[#This Row],[AB Nr
z eDOK]],".",D$1,".",zgłoszenia[[#This Row],[ID]]),"brak rejestreacji eDOK"),"")</f>
        <v>AB.6743.417.2015.AŁ</v>
      </c>
      <c r="L422" s="13"/>
      <c r="M42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422" s="12">
        <v>42146</v>
      </c>
      <c r="O422" s="13" t="s">
        <v>19</v>
      </c>
      <c r="P422" s="23">
        <v>42290</v>
      </c>
      <c r="Q422" s="58"/>
    </row>
    <row r="423" spans="1:17" ht="30" x14ac:dyDescent="0.25">
      <c r="A423" s="79">
        <f>IF(zgłoszenia[[#This Row],[ID]]&gt;0,A422+1,"--")</f>
        <v>420</v>
      </c>
      <c r="B423" s="16" t="s">
        <v>46</v>
      </c>
      <c r="C423" s="80">
        <v>8506</v>
      </c>
      <c r="D423" s="15">
        <v>42135</v>
      </c>
      <c r="E423" s="54" t="s">
        <v>755</v>
      </c>
      <c r="F423" s="13" t="s">
        <v>17</v>
      </c>
      <c r="G423" s="13" t="s">
        <v>18</v>
      </c>
      <c r="H423" s="13" t="s">
        <v>554</v>
      </c>
      <c r="I423" s="65" t="s">
        <v>756</v>
      </c>
      <c r="J423" s="13">
        <v>419</v>
      </c>
      <c r="K423" s="6" t="str">
        <f>IF(zgłoszenia[[#This Row],[ID]]&gt;0,IF(zgłoszenia[[#This Row],[AB Nr
z eDOK]]&gt;0,CONCATENATE("AB.6743.",zgłoszenia[[#This Row],[AB Nr
z eDOK]],".",D$1,".",zgłoszenia[[#This Row],[ID]]),"brak rejestreacji eDOK"),"")</f>
        <v>AB.6743.419.2015.MS</v>
      </c>
      <c r="L423" s="13"/>
      <c r="M42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423" s="12">
        <v>42163</v>
      </c>
      <c r="O423" s="13" t="s">
        <v>31</v>
      </c>
      <c r="P423" s="23"/>
      <c r="Q423" s="58"/>
    </row>
    <row r="424" spans="1:17" ht="30" x14ac:dyDescent="0.25">
      <c r="A424" s="79">
        <f>IF(zgłoszenia[[#This Row],[ID]]&gt;0,A423+1,"--")</f>
        <v>421</v>
      </c>
      <c r="B424" s="16" t="s">
        <v>407</v>
      </c>
      <c r="C424" s="80">
        <v>8626</v>
      </c>
      <c r="D424" s="15">
        <v>42136</v>
      </c>
      <c r="E424" s="53" t="s">
        <v>57</v>
      </c>
      <c r="F424" s="13" t="s">
        <v>20</v>
      </c>
      <c r="G424" s="13" t="s">
        <v>29</v>
      </c>
      <c r="H424" s="50" t="s">
        <v>29</v>
      </c>
      <c r="I424" s="68" t="s">
        <v>730</v>
      </c>
      <c r="J424" s="13">
        <v>427</v>
      </c>
      <c r="K424" s="6" t="str">
        <f>IF(zgłoszenia[[#This Row],[ID]]&gt;0,IF(zgłoszenia[[#This Row],[AB Nr
z eDOK]]&gt;0,CONCATENATE("AB.6743.",zgłoszenia[[#This Row],[AB Nr
z eDOK]],".",D$1,".",zgłoszenia[[#This Row],[ID]]),"brak rejestreacji eDOK"),"")</f>
        <v>AB.6743.427.2015.AM</v>
      </c>
      <c r="L424" s="13"/>
      <c r="M42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424" s="12">
        <v>42158</v>
      </c>
      <c r="O424" s="13" t="s">
        <v>22</v>
      </c>
      <c r="P424" s="23"/>
      <c r="Q424" s="58"/>
    </row>
    <row r="425" spans="1:17" ht="30" x14ac:dyDescent="0.25">
      <c r="A425" s="79">
        <f>IF(zgłoszenia[[#This Row],[ID]]&gt;0,A424+1,"--")</f>
        <v>422</v>
      </c>
      <c r="B425" s="16" t="s">
        <v>40</v>
      </c>
      <c r="C425" s="80">
        <v>8627</v>
      </c>
      <c r="D425" s="15">
        <v>42136</v>
      </c>
      <c r="E425" s="54" t="s">
        <v>764</v>
      </c>
      <c r="F425" s="13" t="s">
        <v>20</v>
      </c>
      <c r="G425" s="13" t="s">
        <v>29</v>
      </c>
      <c r="H425" s="13" t="s">
        <v>29</v>
      </c>
      <c r="I425" s="65" t="s">
        <v>500</v>
      </c>
      <c r="J425" s="13">
        <v>426</v>
      </c>
      <c r="K425" s="6" t="str">
        <f>IF(zgłoszenia[[#This Row],[ID]]&gt;0,IF(zgłoszenia[[#This Row],[AB Nr
z eDOK]]&gt;0,CONCATENATE("AB.6743.",zgłoszenia[[#This Row],[AB Nr
z eDOK]],".",D$1,".",zgłoszenia[[#This Row],[ID]]),"brak rejestreacji eDOK"),"")</f>
        <v>AB.6743.426.2015.AŁ</v>
      </c>
      <c r="L425" s="13"/>
      <c r="M42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425" s="12">
        <v>42146</v>
      </c>
      <c r="O425" s="13" t="s">
        <v>22</v>
      </c>
      <c r="P425" s="23"/>
      <c r="Q425" s="58"/>
    </row>
    <row r="426" spans="1:17" ht="45" x14ac:dyDescent="0.25">
      <c r="A426" s="79">
        <f>IF(zgłoszenia[[#This Row],[ID]]&gt;0,A425+1,"--")</f>
        <v>423</v>
      </c>
      <c r="B426" s="16" t="s">
        <v>407</v>
      </c>
      <c r="C426" s="80">
        <v>8628</v>
      </c>
      <c r="D426" s="15">
        <v>42136</v>
      </c>
      <c r="E426" s="53" t="s">
        <v>765</v>
      </c>
      <c r="F426" s="13" t="s">
        <v>25</v>
      </c>
      <c r="G426" s="13" t="s">
        <v>21</v>
      </c>
      <c r="H426" s="50" t="s">
        <v>103</v>
      </c>
      <c r="I426" s="68" t="s">
        <v>766</v>
      </c>
      <c r="J426" s="13">
        <v>428</v>
      </c>
      <c r="K426" s="6" t="str">
        <f>IF(zgłoszenia[[#This Row],[ID]]&gt;0,IF(zgłoszenia[[#This Row],[AB Nr
z eDOK]]&gt;0,CONCATENATE("AB.6743.",zgłoszenia[[#This Row],[AB Nr
z eDOK]],".",D$1,".",zgłoszenia[[#This Row],[ID]]),"brak rejestreacji eDOK"),"")</f>
        <v>AB.6743.428.2015.AM</v>
      </c>
      <c r="L426" s="13"/>
      <c r="M42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426" s="12">
        <v>42173</v>
      </c>
      <c r="O426" s="13" t="s">
        <v>19</v>
      </c>
      <c r="P426" s="23"/>
      <c r="Q426" s="58"/>
    </row>
    <row r="427" spans="1:17" ht="75" x14ac:dyDescent="0.25">
      <c r="A427" s="79">
        <f>IF(zgłoszenia[[#This Row],[ID]]&gt;0,A426+1,"--")</f>
        <v>424</v>
      </c>
      <c r="B427" s="16" t="s">
        <v>45</v>
      </c>
      <c r="C427" s="80">
        <v>8638</v>
      </c>
      <c r="D427" s="15">
        <v>42136</v>
      </c>
      <c r="E427" s="54" t="s">
        <v>761</v>
      </c>
      <c r="F427" s="13" t="s">
        <v>23</v>
      </c>
      <c r="G427" s="13" t="s">
        <v>33</v>
      </c>
      <c r="H427" s="13" t="s">
        <v>33</v>
      </c>
      <c r="I427" s="65" t="s">
        <v>762</v>
      </c>
      <c r="J427" s="13">
        <v>425</v>
      </c>
      <c r="K427" s="6" t="str">
        <f>IF(zgłoszenia[[#This Row],[ID]]&gt;0,IF(zgłoszenia[[#This Row],[AB Nr
z eDOK]]&gt;0,CONCATENATE("AB.6743.",zgłoszenia[[#This Row],[AB Nr
z eDOK]],".",D$1,".",zgłoszenia[[#This Row],[ID]]),"brak rejestreacji eDOK"),"")</f>
        <v>AB.6743.425.2015.IN</v>
      </c>
      <c r="L427" s="13"/>
      <c r="M42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427" s="12">
        <v>42153</v>
      </c>
      <c r="O427" s="13" t="s">
        <v>19</v>
      </c>
      <c r="P427" s="23"/>
      <c r="Q427" s="58" t="s">
        <v>834</v>
      </c>
    </row>
    <row r="428" spans="1:17" ht="45" x14ac:dyDescent="0.25">
      <c r="A428" s="79">
        <f>IF(zgłoszenia[[#This Row],[ID]]&gt;0,A427+1,"--")</f>
        <v>425</v>
      </c>
      <c r="B428" s="16" t="s">
        <v>45</v>
      </c>
      <c r="C428" s="80">
        <v>8615</v>
      </c>
      <c r="D428" s="15">
        <v>42136</v>
      </c>
      <c r="E428" s="54" t="s">
        <v>139</v>
      </c>
      <c r="F428" s="13" t="s">
        <v>17</v>
      </c>
      <c r="G428" s="13" t="s">
        <v>33</v>
      </c>
      <c r="H428" s="13" t="s">
        <v>209</v>
      </c>
      <c r="I428" s="65" t="s">
        <v>763</v>
      </c>
      <c r="J428" s="13">
        <v>424</v>
      </c>
      <c r="K428" s="6" t="str">
        <f>IF(zgłoszenia[[#This Row],[ID]]&gt;0,IF(zgłoszenia[[#This Row],[AB Nr
z eDOK]]&gt;0,CONCATENATE("AB.6743.",zgłoszenia[[#This Row],[AB Nr
z eDOK]],".",D$1,".",zgłoszenia[[#This Row],[ID]]),"brak rejestreacji eDOK"),"")</f>
        <v>AB.6743.424.2015.IN</v>
      </c>
      <c r="L428" s="13"/>
      <c r="M42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428" s="12">
        <v>42165</v>
      </c>
      <c r="O428" s="13" t="s">
        <v>19</v>
      </c>
      <c r="P428" s="23"/>
      <c r="Q428" s="58"/>
    </row>
    <row r="429" spans="1:17" ht="45" x14ac:dyDescent="0.25">
      <c r="A429" s="79">
        <f>IF(zgłoszenia[[#This Row],[ID]]&gt;0,A428+1,"--")</f>
        <v>426</v>
      </c>
      <c r="B429" s="16" t="s">
        <v>37</v>
      </c>
      <c r="C429" s="80">
        <v>8702</v>
      </c>
      <c r="D429" s="15">
        <v>42137</v>
      </c>
      <c r="E429" s="54" t="s">
        <v>770</v>
      </c>
      <c r="F429" s="13" t="s">
        <v>20</v>
      </c>
      <c r="G429" s="13" t="s">
        <v>29</v>
      </c>
      <c r="H429" s="13" t="s">
        <v>128</v>
      </c>
      <c r="I429" s="65" t="s">
        <v>771</v>
      </c>
      <c r="J429" s="13">
        <v>432</v>
      </c>
      <c r="K429" s="6" t="str">
        <f>IF(zgłoszenia[[#This Row],[ID]]&gt;0,IF(zgłoszenia[[#This Row],[AB Nr
z eDOK]]&gt;0,CONCATENATE("AB.6743.",zgłoszenia[[#This Row],[AB Nr
z eDOK]],".",D$1,".",zgłoszenia[[#This Row],[ID]]),"brak rejestreacji eDOK"),"")</f>
        <v>AB.6743.432.2015.KŻ</v>
      </c>
      <c r="L429" s="13"/>
      <c r="M42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429" s="12">
        <v>42165</v>
      </c>
      <c r="O429" s="13" t="s">
        <v>19</v>
      </c>
      <c r="P429" s="23">
        <v>42285</v>
      </c>
      <c r="Q429" s="58"/>
    </row>
    <row r="430" spans="1:17" ht="45" x14ac:dyDescent="0.25">
      <c r="A430" s="79">
        <f>IF(zgłoszenia[[#This Row],[ID]]&gt;0,A429+1,"--")</f>
        <v>427</v>
      </c>
      <c r="B430" s="16" t="s">
        <v>36</v>
      </c>
      <c r="C430" s="80">
        <v>8681</v>
      </c>
      <c r="D430" s="15">
        <v>42137</v>
      </c>
      <c r="E430" s="53" t="s">
        <v>361</v>
      </c>
      <c r="F430" s="13" t="s">
        <v>17</v>
      </c>
      <c r="G430" s="13" t="s">
        <v>26</v>
      </c>
      <c r="H430" s="50" t="s">
        <v>108</v>
      </c>
      <c r="I430" s="68" t="s">
        <v>1354</v>
      </c>
      <c r="J430" s="13">
        <v>517</v>
      </c>
      <c r="K430" s="6" t="str">
        <f>IF(zgłoszenia[[#This Row],[ID]]&gt;0,IF(zgłoszenia[[#This Row],[AB Nr
z eDOK]]&gt;0,CONCATENATE("AB.6743.",zgłoszenia[[#This Row],[AB Nr
z eDOK]],".",D$1,".",zgłoszenia[[#This Row],[ID]]),"brak rejestreacji eDOK"),"")</f>
        <v>AB.6743.517.2015.AS</v>
      </c>
      <c r="L430" s="13"/>
      <c r="M43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430" s="12">
        <v>42167</v>
      </c>
      <c r="O430" s="13" t="s">
        <v>19</v>
      </c>
      <c r="P430" s="23"/>
      <c r="Q430" s="58"/>
    </row>
    <row r="431" spans="1:17" ht="45" x14ac:dyDescent="0.25">
      <c r="A431" s="79">
        <f>IF(zgłoszenia[[#This Row],[ID]]&gt;0,A430+1,"--")</f>
        <v>428</v>
      </c>
      <c r="B431" s="16" t="s">
        <v>45</v>
      </c>
      <c r="C431" s="80">
        <v>8690</v>
      </c>
      <c r="D431" s="15">
        <v>42137</v>
      </c>
      <c r="E431" s="54" t="s">
        <v>573</v>
      </c>
      <c r="F431" s="13" t="s">
        <v>17</v>
      </c>
      <c r="G431" s="13" t="s">
        <v>33</v>
      </c>
      <c r="H431" s="13" t="s">
        <v>206</v>
      </c>
      <c r="I431" s="65" t="s">
        <v>553</v>
      </c>
      <c r="J431" s="13">
        <v>430</v>
      </c>
      <c r="K431" s="6" t="str">
        <f>IF(zgłoszenia[[#This Row],[ID]]&gt;0,IF(zgłoszenia[[#This Row],[AB Nr
z eDOK]]&gt;0,CONCATENATE("AB.6743.",zgłoszenia[[#This Row],[AB Nr
z eDOK]],".",D$1,".",zgłoszenia[[#This Row],[ID]]),"brak rejestreacji eDOK"),"")</f>
        <v>AB.6743.430.2015.IN</v>
      </c>
      <c r="L431" s="13"/>
      <c r="M43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431" s="12">
        <v>42166</v>
      </c>
      <c r="O431" s="13" t="s">
        <v>19</v>
      </c>
      <c r="P431" s="23"/>
      <c r="Q431" s="58"/>
    </row>
    <row r="432" spans="1:17" ht="45" x14ac:dyDescent="0.25">
      <c r="A432" s="79">
        <f>IF(zgłoszenia[[#This Row],[ID]]&gt;0,A431+1,"--")</f>
        <v>429</v>
      </c>
      <c r="B432" s="16" t="s">
        <v>37</v>
      </c>
      <c r="C432" s="80">
        <v>8678</v>
      </c>
      <c r="D432" s="15">
        <v>42137</v>
      </c>
      <c r="E432" s="54" t="s">
        <v>343</v>
      </c>
      <c r="F432" s="13" t="s">
        <v>17</v>
      </c>
      <c r="G432" s="13" t="s">
        <v>29</v>
      </c>
      <c r="H432" s="13" t="s">
        <v>83</v>
      </c>
      <c r="I432" s="65" t="s">
        <v>769</v>
      </c>
      <c r="J432" s="13">
        <v>431</v>
      </c>
      <c r="K432" s="6" t="str">
        <f>IF(zgłoszenia[[#This Row],[ID]]&gt;0,IF(zgłoszenia[[#This Row],[AB Nr
z eDOK]]&gt;0,CONCATENATE("AB.6743.",zgłoszenia[[#This Row],[AB Nr
z eDOK]],".",D$1,".",zgłoszenia[[#This Row],[ID]]),"brak rejestreacji eDOK"),"")</f>
        <v>AB.6743.431.2015.KŻ</v>
      </c>
      <c r="L432" s="13"/>
      <c r="M43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432" s="12">
        <v>42167</v>
      </c>
      <c r="O432" s="13" t="s">
        <v>19</v>
      </c>
      <c r="P432" s="23"/>
      <c r="Q432" s="58"/>
    </row>
    <row r="433" spans="1:17" ht="45" x14ac:dyDescent="0.25">
      <c r="A433" s="79">
        <f>IF(zgłoszenia[[#This Row],[ID]]&gt;0,A432+1,"--")</f>
        <v>430</v>
      </c>
      <c r="B433" s="16" t="s">
        <v>36</v>
      </c>
      <c r="C433" s="80">
        <v>8817</v>
      </c>
      <c r="D433" s="15">
        <v>42138</v>
      </c>
      <c r="E433" s="53" t="s">
        <v>541</v>
      </c>
      <c r="F433" s="13" t="s">
        <v>23</v>
      </c>
      <c r="G433" s="13" t="s">
        <v>30</v>
      </c>
      <c r="H433" s="50" t="s">
        <v>1356</v>
      </c>
      <c r="I433" s="68" t="s">
        <v>1355</v>
      </c>
      <c r="J433" s="13">
        <v>518</v>
      </c>
      <c r="K433" s="6" t="str">
        <f>IF(zgłoszenia[[#This Row],[ID]]&gt;0,IF(zgłoszenia[[#This Row],[AB Nr
z eDOK]]&gt;0,CONCATENATE("AB.6743.",zgłoszenia[[#This Row],[AB Nr
z eDOK]],".",D$1,".",zgłoszenia[[#This Row],[ID]]),"brak rejestreacji eDOK"),"")</f>
        <v>AB.6743.518.2015.AS</v>
      </c>
      <c r="L433" s="13"/>
      <c r="M43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433" s="12">
        <v>42167</v>
      </c>
      <c r="O433" s="13" t="s">
        <v>19</v>
      </c>
      <c r="P433" s="23"/>
      <c r="Q433" s="58"/>
    </row>
    <row r="434" spans="1:17" ht="45" x14ac:dyDescent="0.25">
      <c r="A434" s="79">
        <f>IF(zgłoszenia[[#This Row],[ID]]&gt;0,A433+1,"--")</f>
        <v>431</v>
      </c>
      <c r="B434" s="16" t="s">
        <v>12</v>
      </c>
      <c r="C434" s="80">
        <v>8818</v>
      </c>
      <c r="D434" s="15">
        <v>42138</v>
      </c>
      <c r="E434" s="53" t="s">
        <v>773</v>
      </c>
      <c r="F434" s="13" t="s">
        <v>20</v>
      </c>
      <c r="G434" s="13" t="s">
        <v>32</v>
      </c>
      <c r="H434" s="50" t="s">
        <v>774</v>
      </c>
      <c r="I434" s="68" t="s">
        <v>775</v>
      </c>
      <c r="J434" s="13">
        <v>434</v>
      </c>
      <c r="K434" s="6" t="str">
        <f>IF(zgłoszenia[[#This Row],[ID]]&gt;0,IF(zgłoszenia[[#This Row],[AB Nr
z eDOK]]&gt;0,CONCATENATE("AB.6743.",zgłoszenia[[#This Row],[AB Nr
z eDOK]],".",D$1,".",zgłoszenia[[#This Row],[ID]]),"brak rejestreacji eDOK"),"")</f>
        <v>AB.6743.434.2015.AA</v>
      </c>
      <c r="L434" s="13"/>
      <c r="M43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434" s="12">
        <v>42166</v>
      </c>
      <c r="O434" s="13" t="s">
        <v>19</v>
      </c>
      <c r="P434" s="23">
        <v>42290</v>
      </c>
      <c r="Q434" s="58"/>
    </row>
    <row r="435" spans="1:17" ht="45" x14ac:dyDescent="0.25">
      <c r="A435" s="79">
        <f>IF(zgłoszenia[[#This Row],[ID]]&gt;0,A434+1,"--")</f>
        <v>432</v>
      </c>
      <c r="B435" s="16" t="s">
        <v>46</v>
      </c>
      <c r="C435" s="80">
        <v>8805</v>
      </c>
      <c r="D435" s="15">
        <v>42138</v>
      </c>
      <c r="E435" s="54" t="s">
        <v>767</v>
      </c>
      <c r="F435" s="13" t="s">
        <v>23</v>
      </c>
      <c r="G435" s="13" t="s">
        <v>18</v>
      </c>
      <c r="H435" s="13" t="s">
        <v>173</v>
      </c>
      <c r="I435" s="65" t="s">
        <v>768</v>
      </c>
      <c r="J435" s="13">
        <v>429</v>
      </c>
      <c r="K435" s="6" t="str">
        <f>IF(zgłoszenia[[#This Row],[ID]]&gt;0,IF(zgłoszenia[[#This Row],[AB Nr
z eDOK]]&gt;0,CONCATENATE("AB.6743.",zgłoszenia[[#This Row],[AB Nr
z eDOK]],".",D$1,".",zgłoszenia[[#This Row],[ID]]),"brak rejestreacji eDOK"),"")</f>
        <v>AB.6743.429.2015.MS</v>
      </c>
      <c r="L435" s="13"/>
      <c r="M43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435" s="12">
        <v>42165</v>
      </c>
      <c r="O435" s="13" t="s">
        <v>19</v>
      </c>
      <c r="P435" s="23"/>
      <c r="Q435" s="58"/>
    </row>
    <row r="436" spans="1:17" ht="45" x14ac:dyDescent="0.25">
      <c r="A436" s="79">
        <f>IF(zgłoszenia[[#This Row],[ID]]&gt;0,A435+1,"--")</f>
        <v>433</v>
      </c>
      <c r="B436" s="16" t="s">
        <v>37</v>
      </c>
      <c r="C436" s="80">
        <v>8799</v>
      </c>
      <c r="D436" s="15">
        <v>42138</v>
      </c>
      <c r="E436" s="54" t="s">
        <v>753</v>
      </c>
      <c r="F436" s="13" t="s">
        <v>20</v>
      </c>
      <c r="G436" s="13" t="s">
        <v>29</v>
      </c>
      <c r="H436" s="13" t="s">
        <v>86</v>
      </c>
      <c r="I436" s="65" t="s">
        <v>772</v>
      </c>
      <c r="J436" s="13">
        <v>433</v>
      </c>
      <c r="K436" s="6" t="str">
        <f>IF(zgłoszenia[[#This Row],[ID]]&gt;0,IF(zgłoszenia[[#This Row],[AB Nr
z eDOK]]&gt;0,CONCATENATE("AB.6743.",zgłoszenia[[#This Row],[AB Nr
z eDOK]],".",D$1,".",zgłoszenia[[#This Row],[ID]]),"brak rejestreacji eDOK"),"")</f>
        <v>AB.6743.433.2015.KŻ</v>
      </c>
      <c r="L436" s="13"/>
      <c r="M43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436" s="12">
        <v>42167</v>
      </c>
      <c r="O436" s="13" t="s">
        <v>19</v>
      </c>
      <c r="P436" s="23"/>
      <c r="Q436" s="58"/>
    </row>
    <row r="437" spans="1:17" ht="45" x14ac:dyDescent="0.25">
      <c r="A437" s="79">
        <f>IF(zgłoszenia[[#This Row],[ID]]&gt;0,A436+1,"--")</f>
        <v>434</v>
      </c>
      <c r="B437" s="16" t="s">
        <v>37</v>
      </c>
      <c r="C437" s="80">
        <v>8906</v>
      </c>
      <c r="D437" s="15">
        <v>42139</v>
      </c>
      <c r="E437" s="54" t="s">
        <v>782</v>
      </c>
      <c r="F437" s="13" t="s">
        <v>20</v>
      </c>
      <c r="G437" s="13" t="s">
        <v>29</v>
      </c>
      <c r="H437" s="13" t="s">
        <v>293</v>
      </c>
      <c r="I437" s="65" t="s">
        <v>783</v>
      </c>
      <c r="J437" s="13">
        <v>439</v>
      </c>
      <c r="K437" s="6" t="str">
        <f>IF(zgłoszenia[[#This Row],[ID]]&gt;0,IF(zgłoszenia[[#This Row],[AB Nr
z eDOK]]&gt;0,CONCATENATE("AB.6743.",zgłoszenia[[#This Row],[AB Nr
z eDOK]],".",D$1,".",zgłoszenia[[#This Row],[ID]]),"brak rejestreacji eDOK"),"")</f>
        <v>AB.6743.439.2015.KŻ</v>
      </c>
      <c r="L437" s="13"/>
      <c r="M43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437" s="12">
        <v>42207</v>
      </c>
      <c r="O437" s="13" t="s">
        <v>19</v>
      </c>
      <c r="P437" s="23"/>
      <c r="Q437" s="58"/>
    </row>
    <row r="438" spans="1:17" ht="30" x14ac:dyDescent="0.25">
      <c r="A438" s="79">
        <f>IF(zgłoszenia[[#This Row],[ID]]&gt;0,A437+1,"--")</f>
        <v>435</v>
      </c>
      <c r="B438" s="16" t="s">
        <v>12</v>
      </c>
      <c r="C438" s="80">
        <v>8923</v>
      </c>
      <c r="D438" s="15">
        <v>42139</v>
      </c>
      <c r="E438" s="53" t="s">
        <v>801</v>
      </c>
      <c r="F438" s="13" t="s">
        <v>17</v>
      </c>
      <c r="G438" s="13" t="s">
        <v>32</v>
      </c>
      <c r="H438" s="50" t="s">
        <v>449</v>
      </c>
      <c r="I438" s="68" t="s">
        <v>802</v>
      </c>
      <c r="J438" s="13">
        <v>451</v>
      </c>
      <c r="K438" s="6" t="str">
        <f>IF(zgłoszenia[[#This Row],[ID]]&gt;0,IF(zgłoszenia[[#This Row],[AB Nr
z eDOK]]&gt;0,CONCATENATE("AB.6743.",zgłoszenia[[#This Row],[AB Nr
z eDOK]],".",D$1,".",zgłoszenia[[#This Row],[ID]]),"brak rejestreacji eDOK"),"")</f>
        <v>AB.6743.451.2015.AA</v>
      </c>
      <c r="L438" s="13"/>
      <c r="M43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438" s="12">
        <v>42236</v>
      </c>
      <c r="O438" s="13" t="s">
        <v>22</v>
      </c>
      <c r="P438" s="23"/>
      <c r="Q438" s="58"/>
    </row>
    <row r="439" spans="1:17" ht="45" x14ac:dyDescent="0.25">
      <c r="A439" s="79">
        <f>IF(zgłoszenia[[#This Row],[ID]]&gt;0,A438+1,"--")</f>
        <v>436</v>
      </c>
      <c r="B439" s="16" t="s">
        <v>36</v>
      </c>
      <c r="C439" s="80">
        <v>8882</v>
      </c>
      <c r="D439" s="15">
        <v>42139</v>
      </c>
      <c r="E439" s="53" t="s">
        <v>1357</v>
      </c>
      <c r="F439" s="13" t="s">
        <v>17</v>
      </c>
      <c r="G439" s="13" t="s">
        <v>26</v>
      </c>
      <c r="H439" s="50" t="s">
        <v>1358</v>
      </c>
      <c r="I439" s="68" t="s">
        <v>1359</v>
      </c>
      <c r="J439" s="13">
        <v>519</v>
      </c>
      <c r="K439" s="6" t="str">
        <f>IF(zgłoszenia[[#This Row],[ID]]&gt;0,IF(zgłoszenia[[#This Row],[AB Nr
z eDOK]]&gt;0,CONCATENATE("AB.6743.",zgłoszenia[[#This Row],[AB Nr
z eDOK]],".",D$1,".",zgłoszenia[[#This Row],[ID]]),"brak rejestreacji eDOK"),"")</f>
        <v>AB.6743.519.2015.AS</v>
      </c>
      <c r="L439" s="13"/>
      <c r="M43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439" s="12">
        <v>42167</v>
      </c>
      <c r="O439" s="13" t="s">
        <v>19</v>
      </c>
      <c r="P439" s="23"/>
      <c r="Q439" s="58"/>
    </row>
    <row r="440" spans="1:17" ht="30" x14ac:dyDescent="0.25">
      <c r="A440" s="79">
        <f>IF(zgłoszenia[[#This Row],[ID]]&gt;0,A439+1,"--")</f>
        <v>437</v>
      </c>
      <c r="B440" s="16" t="s">
        <v>407</v>
      </c>
      <c r="C440" s="80">
        <v>8900</v>
      </c>
      <c r="D440" s="15">
        <v>42139</v>
      </c>
      <c r="E440" s="53" t="s">
        <v>363</v>
      </c>
      <c r="F440" s="13" t="s">
        <v>17</v>
      </c>
      <c r="G440" s="13" t="s">
        <v>29</v>
      </c>
      <c r="H440" s="50" t="s">
        <v>83</v>
      </c>
      <c r="I440" s="68" t="s">
        <v>781</v>
      </c>
      <c r="J440" s="13">
        <v>438</v>
      </c>
      <c r="K440" s="6" t="str">
        <f>IF(zgłoszenia[[#This Row],[ID]]&gt;0,IF(zgłoszenia[[#This Row],[AB Nr
z eDOK]]&gt;0,CONCATENATE("AB.6743.",zgłoszenia[[#This Row],[AB Nr
z eDOK]],".",D$1,".",zgłoszenia[[#This Row],[ID]]),"brak rejestreacji eDOK"),"")</f>
        <v>AB.6743.438.2015.AM</v>
      </c>
      <c r="L440" s="13"/>
      <c r="M44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440" s="88" t="s">
        <v>854</v>
      </c>
      <c r="O440" s="13" t="s">
        <v>22</v>
      </c>
      <c r="P440" s="23"/>
      <c r="Q440" s="58"/>
    </row>
    <row r="441" spans="1:17" ht="45" x14ac:dyDescent="0.25">
      <c r="A441" s="79">
        <f>IF(zgłoszenia[[#This Row],[ID]]&gt;0,A440+1,"--")</f>
        <v>438</v>
      </c>
      <c r="B441" s="16" t="s">
        <v>45</v>
      </c>
      <c r="C441" s="80">
        <v>8896</v>
      </c>
      <c r="D441" s="15">
        <v>42139</v>
      </c>
      <c r="E441" s="54" t="s">
        <v>536</v>
      </c>
      <c r="F441" s="13" t="s">
        <v>17</v>
      </c>
      <c r="G441" s="13" t="s">
        <v>33</v>
      </c>
      <c r="H441" s="13" t="s">
        <v>776</v>
      </c>
      <c r="I441" s="65" t="s">
        <v>777</v>
      </c>
      <c r="J441" s="13">
        <v>435</v>
      </c>
      <c r="K441" s="6" t="str">
        <f>IF(zgłoszenia[[#This Row],[ID]]&gt;0,IF(zgłoszenia[[#This Row],[AB Nr
z eDOK]]&gt;0,CONCATENATE("AB.6743.",zgłoszenia[[#This Row],[AB Nr
z eDOK]],".",D$1,".",zgłoszenia[[#This Row],[ID]]),"brak rejestreacji eDOK"),"")</f>
        <v>AB.6743.435.2015.IN</v>
      </c>
      <c r="L441" s="13"/>
      <c r="M44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441" s="12">
        <v>42166</v>
      </c>
      <c r="O441" s="13" t="s">
        <v>19</v>
      </c>
      <c r="P441" s="23"/>
      <c r="Q441" s="58"/>
    </row>
    <row r="442" spans="1:17" ht="45" x14ac:dyDescent="0.25">
      <c r="A442" s="79">
        <f>IF(zgłoszenia[[#This Row],[ID]]&gt;0,A441+1,"--")</f>
        <v>439</v>
      </c>
      <c r="B442" s="16" t="s">
        <v>37</v>
      </c>
      <c r="C442" s="80">
        <v>8917</v>
      </c>
      <c r="D442" s="15">
        <v>42139</v>
      </c>
      <c r="E442" s="54" t="s">
        <v>784</v>
      </c>
      <c r="F442" s="13" t="s">
        <v>20</v>
      </c>
      <c r="G442" s="13" t="s">
        <v>29</v>
      </c>
      <c r="H442" s="13" t="s">
        <v>29</v>
      </c>
      <c r="I442" s="65" t="s">
        <v>785</v>
      </c>
      <c r="J442" s="13">
        <v>440</v>
      </c>
      <c r="K442" s="6" t="str">
        <f>IF(zgłoszenia[[#This Row],[ID]]&gt;0,IF(zgłoszenia[[#This Row],[AB Nr
z eDOK]]&gt;0,CONCATENATE("AB.6743.",zgłoszenia[[#This Row],[AB Nr
z eDOK]],".",D$1,".",zgłoszenia[[#This Row],[ID]]),"brak rejestreacji eDOK"),"")</f>
        <v>AB.6743.440.2015.KŻ</v>
      </c>
      <c r="L442" s="13"/>
      <c r="M44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442" s="12">
        <v>42167</v>
      </c>
      <c r="O442" s="13" t="s">
        <v>19</v>
      </c>
      <c r="P442" s="23">
        <v>42277</v>
      </c>
      <c r="Q442" s="58"/>
    </row>
    <row r="443" spans="1:17" ht="45" x14ac:dyDescent="0.25">
      <c r="A443" s="79">
        <f>IF(zgłoszenia[[#This Row],[ID]]&gt;0,A442+1,"--")</f>
        <v>440</v>
      </c>
      <c r="B443" s="16" t="s">
        <v>37</v>
      </c>
      <c r="C443" s="80">
        <v>8918</v>
      </c>
      <c r="D443" s="15">
        <v>42139</v>
      </c>
      <c r="E443" s="54" t="s">
        <v>786</v>
      </c>
      <c r="F443" s="13" t="s">
        <v>20</v>
      </c>
      <c r="G443" s="13" t="s">
        <v>29</v>
      </c>
      <c r="H443" s="13" t="s">
        <v>29</v>
      </c>
      <c r="I443" s="65" t="s">
        <v>785</v>
      </c>
      <c r="J443" s="13">
        <v>441</v>
      </c>
      <c r="K443" s="6" t="str">
        <f>IF(zgłoszenia[[#This Row],[ID]]&gt;0,IF(zgłoszenia[[#This Row],[AB Nr
z eDOK]]&gt;0,CONCATENATE("AB.6743.",zgłoszenia[[#This Row],[AB Nr
z eDOK]],".",D$1,".",zgłoszenia[[#This Row],[ID]]),"brak rejestreacji eDOK"),"")</f>
        <v>AB.6743.441.2015.KŻ</v>
      </c>
      <c r="L443" s="13"/>
      <c r="M44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443" s="12">
        <v>42167</v>
      </c>
      <c r="O443" s="13" t="s">
        <v>19</v>
      </c>
      <c r="P443" s="23">
        <v>42277</v>
      </c>
      <c r="Q443" s="58"/>
    </row>
    <row r="444" spans="1:17" ht="45" x14ac:dyDescent="0.25">
      <c r="A444" s="79">
        <f>IF(zgłoszenia[[#This Row],[ID]]&gt;0,A443+1,"--")</f>
        <v>441</v>
      </c>
      <c r="B444" s="16" t="s">
        <v>47</v>
      </c>
      <c r="C444" s="80">
        <v>8915</v>
      </c>
      <c r="D444" s="15">
        <v>42139</v>
      </c>
      <c r="E444" s="54" t="s">
        <v>164</v>
      </c>
      <c r="F444" s="13" t="s">
        <v>23</v>
      </c>
      <c r="G444" s="13" t="s">
        <v>21</v>
      </c>
      <c r="H444" s="13" t="s">
        <v>165</v>
      </c>
      <c r="I444" s="65" t="s">
        <v>826</v>
      </c>
      <c r="J444" s="13">
        <v>469</v>
      </c>
      <c r="K444" s="6" t="str">
        <f>IF(zgłoszenia[[#This Row],[ID]]&gt;0,IF(zgłoszenia[[#This Row],[AB Nr
z eDOK]]&gt;0,CONCATENATE("AB.6743.",zgłoszenia[[#This Row],[AB Nr
z eDOK]],".",D$1,".",zgłoszenia[[#This Row],[ID]]),"brak rejestreacji eDOK"),"")</f>
        <v>AB.6743.469.2015.ŁD</v>
      </c>
      <c r="L444" s="13"/>
      <c r="M44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444" s="12">
        <v>42163</v>
      </c>
      <c r="O444" s="13" t="s">
        <v>19</v>
      </c>
      <c r="P444" s="23"/>
      <c r="Q444" s="58"/>
    </row>
    <row r="445" spans="1:17" ht="60" x14ac:dyDescent="0.25">
      <c r="A445" s="79">
        <f>IF(zgłoszenia[[#This Row],[ID]]&gt;0,A444+1,"--")</f>
        <v>442</v>
      </c>
      <c r="B445" s="16" t="s">
        <v>45</v>
      </c>
      <c r="C445" s="80">
        <v>8908</v>
      </c>
      <c r="D445" s="15">
        <v>42139</v>
      </c>
      <c r="E445" s="54" t="s">
        <v>778</v>
      </c>
      <c r="F445" s="13" t="s">
        <v>25</v>
      </c>
      <c r="G445" s="13" t="s">
        <v>33</v>
      </c>
      <c r="H445" s="13" t="s">
        <v>206</v>
      </c>
      <c r="I445" s="65" t="s">
        <v>415</v>
      </c>
      <c r="J445" s="13">
        <v>436</v>
      </c>
      <c r="K445" s="6" t="str">
        <f>IF(zgłoszenia[[#This Row],[ID]]&gt;0,IF(zgłoszenia[[#This Row],[AB Nr
z eDOK]]&gt;0,CONCATENATE("AB.6743.",zgłoszenia[[#This Row],[AB Nr
z eDOK]],".",D$1,".",zgłoszenia[[#This Row],[ID]]),"brak rejestreacji eDOK"),"")</f>
        <v>AB.6743.436.2015.IN</v>
      </c>
      <c r="L445" s="13"/>
      <c r="M44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445" s="12">
        <v>42163</v>
      </c>
      <c r="O445" s="13" t="s">
        <v>19</v>
      </c>
      <c r="P445" s="23"/>
      <c r="Q445" s="58"/>
    </row>
    <row r="446" spans="1:17" ht="45" x14ac:dyDescent="0.25">
      <c r="A446" s="79">
        <f>IF(zgłoszenia[[#This Row],[ID]]&gt;0,A445+1,"--")</f>
        <v>443</v>
      </c>
      <c r="B446" s="16" t="s">
        <v>407</v>
      </c>
      <c r="C446" s="80">
        <v>8909</v>
      </c>
      <c r="D446" s="15">
        <v>42139</v>
      </c>
      <c r="E446" s="53" t="s">
        <v>779</v>
      </c>
      <c r="F446" s="13" t="s">
        <v>17</v>
      </c>
      <c r="G446" s="13" t="s">
        <v>29</v>
      </c>
      <c r="H446" s="50" t="s">
        <v>83</v>
      </c>
      <c r="I446" s="68" t="s">
        <v>780</v>
      </c>
      <c r="J446" s="13">
        <v>437</v>
      </c>
      <c r="K446" s="6" t="str">
        <f>IF(zgłoszenia[[#This Row],[ID]]&gt;0,IF(zgłoszenia[[#This Row],[AB Nr
z eDOK]]&gt;0,CONCATENATE("AB.6743.",zgłoszenia[[#This Row],[AB Nr
z eDOK]],".",D$1,".",zgłoszenia[[#This Row],[ID]]),"brak rejestreacji eDOK"),"")</f>
        <v>AB.6743.437.2015.AM</v>
      </c>
      <c r="L446" s="13"/>
      <c r="M44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446" s="12">
        <v>42244</v>
      </c>
      <c r="O446" s="13" t="s">
        <v>19</v>
      </c>
      <c r="P446" s="23"/>
      <c r="Q446" s="58"/>
    </row>
    <row r="447" spans="1:17" ht="45" x14ac:dyDescent="0.25">
      <c r="A447" s="79">
        <f>IF(zgłoszenia[[#This Row],[ID]]&gt;0,A446+1,"--")</f>
        <v>444</v>
      </c>
      <c r="B447" s="16" t="s">
        <v>36</v>
      </c>
      <c r="C447" s="80">
        <v>8938</v>
      </c>
      <c r="D447" s="15">
        <v>42142</v>
      </c>
      <c r="E447" s="53" t="s">
        <v>1360</v>
      </c>
      <c r="F447" s="13" t="s">
        <v>23</v>
      </c>
      <c r="G447" s="13" t="s">
        <v>24</v>
      </c>
      <c r="H447" s="50" t="s">
        <v>508</v>
      </c>
      <c r="I447" s="68" t="s">
        <v>508</v>
      </c>
      <c r="J447" s="13">
        <v>520</v>
      </c>
      <c r="K447" s="6" t="str">
        <f>IF(zgłoszenia[[#This Row],[ID]]&gt;0,IF(zgłoszenia[[#This Row],[AB Nr
z eDOK]]&gt;0,CONCATENATE("AB.6743.",zgłoszenia[[#This Row],[AB Nr
z eDOK]],".",D$1,".",zgłoszenia[[#This Row],[ID]]),"brak rejestreacji eDOK"),"")</f>
        <v>AB.6743.520.2015.AS</v>
      </c>
      <c r="L447" s="13"/>
      <c r="M44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447" s="12">
        <v>42172</v>
      </c>
      <c r="O447" s="13" t="s">
        <v>19</v>
      </c>
      <c r="P447" s="23"/>
      <c r="Q447" s="58"/>
    </row>
    <row r="448" spans="1:17" ht="30" x14ac:dyDescent="0.25">
      <c r="A448" s="79">
        <f>IF(zgłoszenia[[#This Row],[ID]]&gt;0,A447+1,"--")</f>
        <v>445</v>
      </c>
      <c r="B448" s="16" t="s">
        <v>407</v>
      </c>
      <c r="C448" s="80">
        <v>8981</v>
      </c>
      <c r="D448" s="15">
        <v>42142</v>
      </c>
      <c r="E448" s="53" t="s">
        <v>846</v>
      </c>
      <c r="F448" s="13" t="s">
        <v>20</v>
      </c>
      <c r="G448" s="13" t="s">
        <v>26</v>
      </c>
      <c r="H448" s="50" t="s">
        <v>29</v>
      </c>
      <c r="I448" s="68" t="s">
        <v>809</v>
      </c>
      <c r="J448" s="13">
        <v>442</v>
      </c>
      <c r="K448" s="6" t="str">
        <f>IF(zgłoszenia[[#This Row],[ID]]&gt;0,IF(zgłoszenia[[#This Row],[AB Nr
z eDOK]]&gt;0,CONCATENATE("AB.6743.",zgłoszenia[[#This Row],[AB Nr
z eDOK]],".",D$1,".",zgłoszenia[[#This Row],[ID]]),"brak rejestreacji eDOK"),"")</f>
        <v>AB.6743.442.2015.AM</v>
      </c>
      <c r="L448" s="13"/>
      <c r="M44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448" s="12">
        <v>42173</v>
      </c>
      <c r="O448" s="13" t="s">
        <v>22</v>
      </c>
      <c r="P448" s="23"/>
      <c r="Q448" s="58"/>
    </row>
    <row r="449" spans="1:17" ht="45" x14ac:dyDescent="0.25">
      <c r="A449" s="79">
        <f>IF(zgłoszenia[[#This Row],[ID]]&gt;0,A448+1,"--")</f>
        <v>446</v>
      </c>
      <c r="B449" s="16" t="s">
        <v>46</v>
      </c>
      <c r="C449" s="80">
        <v>8982</v>
      </c>
      <c r="D449" s="15">
        <v>42142</v>
      </c>
      <c r="E449" s="54" t="s">
        <v>805</v>
      </c>
      <c r="F449" s="13" t="s">
        <v>17</v>
      </c>
      <c r="G449" s="13" t="s">
        <v>18</v>
      </c>
      <c r="H449" s="13" t="s">
        <v>173</v>
      </c>
      <c r="I449" s="65" t="s">
        <v>806</v>
      </c>
      <c r="J449" s="13">
        <v>453</v>
      </c>
      <c r="K449" s="6" t="str">
        <f>IF(zgłoszenia[[#This Row],[ID]]&gt;0,IF(zgłoszenia[[#This Row],[AB Nr
z eDOK]]&gt;0,CONCATENATE("AB.6743.",zgłoszenia[[#This Row],[AB Nr
z eDOK]],".",D$1,".",zgłoszenia[[#This Row],[ID]]),"brak rejestreacji eDOK"),"")</f>
        <v>AB.6743.453.2015.MS</v>
      </c>
      <c r="L449" s="13"/>
      <c r="M44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449" s="12">
        <v>42185</v>
      </c>
      <c r="O449" s="13" t="s">
        <v>19</v>
      </c>
      <c r="P449" s="23"/>
      <c r="Q449" s="58"/>
    </row>
    <row r="450" spans="1:17" ht="45" x14ac:dyDescent="0.25">
      <c r="A450" s="79">
        <f>IF(zgłoszenia[[#This Row],[ID]]&gt;0,A449+1,"--")</f>
        <v>447</v>
      </c>
      <c r="B450" s="16" t="s">
        <v>40</v>
      </c>
      <c r="C450" s="80">
        <v>9000</v>
      </c>
      <c r="D450" s="15">
        <v>42142</v>
      </c>
      <c r="E450" s="54" t="s">
        <v>798</v>
      </c>
      <c r="F450" s="13" t="s">
        <v>23</v>
      </c>
      <c r="G450" s="13" t="s">
        <v>29</v>
      </c>
      <c r="H450" s="13" t="s">
        <v>83</v>
      </c>
      <c r="I450" s="65" t="s">
        <v>781</v>
      </c>
      <c r="J450" s="13">
        <v>450</v>
      </c>
      <c r="K450" s="6" t="str">
        <f>IF(zgłoszenia[[#This Row],[ID]]&gt;0,IF(zgłoszenia[[#This Row],[AB Nr
z eDOK]]&gt;0,CONCATENATE("AB.6743.",zgłoszenia[[#This Row],[AB Nr
z eDOK]],".",D$1,".",zgłoszenia[[#This Row],[ID]]),"brak rejestreacji eDOK"),"")</f>
        <v>AB.6743.450.2015.AŁ</v>
      </c>
      <c r="L450" s="13"/>
      <c r="M45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450" s="12">
        <v>42174</v>
      </c>
      <c r="O450" s="13" t="s">
        <v>19</v>
      </c>
      <c r="P450" s="23"/>
      <c r="Q450" s="58"/>
    </row>
    <row r="451" spans="1:17" ht="45" x14ac:dyDescent="0.25">
      <c r="A451" s="79">
        <f>IF(zgłoszenia[[#This Row],[ID]]&gt;0,A450+1,"--")</f>
        <v>448</v>
      </c>
      <c r="B451" s="16" t="s">
        <v>40</v>
      </c>
      <c r="C451" s="80" t="s">
        <v>803</v>
      </c>
      <c r="D451" s="15">
        <v>42143</v>
      </c>
      <c r="E451" s="54" t="s">
        <v>79</v>
      </c>
      <c r="F451" s="13" t="s">
        <v>17</v>
      </c>
      <c r="G451" s="13" t="s">
        <v>29</v>
      </c>
      <c r="H451" s="13" t="s">
        <v>128</v>
      </c>
      <c r="I451" s="65" t="s">
        <v>804</v>
      </c>
      <c r="J451" s="13">
        <v>452</v>
      </c>
      <c r="K451" s="6" t="str">
        <f>IF(zgłoszenia[[#This Row],[ID]]&gt;0,IF(zgłoszenia[[#This Row],[AB Nr
z eDOK]]&gt;0,CONCATENATE("AB.6743.",zgłoszenia[[#This Row],[AB Nr
z eDOK]],".",D$1,".",zgłoszenia[[#This Row],[ID]]),"brak rejestreacji eDOK"),"")</f>
        <v>AB.6743.452.2015.AŁ</v>
      </c>
      <c r="L451" s="13"/>
      <c r="M45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451" s="12">
        <v>42198</v>
      </c>
      <c r="O451" s="13" t="s">
        <v>19</v>
      </c>
      <c r="P451" s="23"/>
      <c r="Q451" s="58"/>
    </row>
    <row r="452" spans="1:17" ht="45" x14ac:dyDescent="0.25">
      <c r="A452" s="79">
        <f>IF(zgłoszenia[[#This Row],[ID]]&gt;0,A451+1,"--")</f>
        <v>449</v>
      </c>
      <c r="B452" s="16" t="s">
        <v>407</v>
      </c>
      <c r="C452" s="80">
        <v>9091</v>
      </c>
      <c r="D452" s="15">
        <v>42143</v>
      </c>
      <c r="E452" s="53" t="s">
        <v>474</v>
      </c>
      <c r="F452" s="13" t="s">
        <v>23</v>
      </c>
      <c r="G452" s="13" t="s">
        <v>29</v>
      </c>
      <c r="H452" s="50" t="s">
        <v>29</v>
      </c>
      <c r="I452" s="68" t="s">
        <v>807</v>
      </c>
      <c r="J452" s="13">
        <v>464</v>
      </c>
      <c r="K452" s="6" t="str">
        <f>IF(zgłoszenia[[#This Row],[ID]]&gt;0,IF(zgłoszenia[[#This Row],[AB Nr
z eDOK]]&gt;0,CONCATENATE("AB.6743.",zgłoszenia[[#This Row],[AB Nr
z eDOK]],".",D$1,".",zgłoszenia[[#This Row],[ID]]),"brak rejestreacji eDOK"),"")</f>
        <v>AB.6743.464.2015.AM</v>
      </c>
      <c r="L452" s="13"/>
      <c r="M45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452" s="12">
        <v>42173</v>
      </c>
      <c r="O452" s="13" t="s">
        <v>19</v>
      </c>
      <c r="P452" s="23"/>
      <c r="Q452" s="58"/>
    </row>
    <row r="453" spans="1:17" ht="30" x14ac:dyDescent="0.25">
      <c r="A453" s="79">
        <f>IF(zgłoszenia[[#This Row],[ID]]&gt;0,A452+1,"--")</f>
        <v>450</v>
      </c>
      <c r="B453" s="16" t="s">
        <v>407</v>
      </c>
      <c r="C453" s="80">
        <v>9144</v>
      </c>
      <c r="D453" s="15">
        <v>42144</v>
      </c>
      <c r="E453" s="53" t="s">
        <v>451</v>
      </c>
      <c r="F453" s="13" t="s">
        <v>17</v>
      </c>
      <c r="G453" s="13" t="s">
        <v>29</v>
      </c>
      <c r="H453" s="50" t="s">
        <v>128</v>
      </c>
      <c r="I453" s="68" t="s">
        <v>804</v>
      </c>
      <c r="J453" s="13">
        <v>463</v>
      </c>
      <c r="K453" s="6" t="str">
        <f>IF(zgłoszenia[[#This Row],[ID]]&gt;0,IF(zgłoszenia[[#This Row],[AB Nr
z eDOK]]&gt;0,CONCATENATE("AB.6743.",zgłoszenia[[#This Row],[AB Nr
z eDOK]],".",D$1,".",zgłoszenia[[#This Row],[ID]]),"brak rejestreacji eDOK"),"")</f>
        <v>AB.6743.463.2015.AM</v>
      </c>
      <c r="L453" s="13"/>
      <c r="M45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453" s="12">
        <v>42173</v>
      </c>
      <c r="O453" s="13" t="s">
        <v>22</v>
      </c>
      <c r="P453" s="23"/>
      <c r="Q453" s="58"/>
    </row>
    <row r="454" spans="1:17" ht="45" x14ac:dyDescent="0.25">
      <c r="A454" s="79">
        <f>IF(zgłoszenia[[#This Row],[ID]]&gt;0,A453+1,"--")</f>
        <v>451</v>
      </c>
      <c r="B454" s="16" t="s">
        <v>36</v>
      </c>
      <c r="C454" s="80">
        <v>9258</v>
      </c>
      <c r="D454" s="15">
        <v>42145</v>
      </c>
      <c r="E454" s="53" t="s">
        <v>92</v>
      </c>
      <c r="F454" s="13" t="s">
        <v>23</v>
      </c>
      <c r="G454" s="13" t="s">
        <v>26</v>
      </c>
      <c r="H454" s="50" t="s">
        <v>380</v>
      </c>
      <c r="I454" s="68" t="s">
        <v>1361</v>
      </c>
      <c r="J454" s="13">
        <v>522</v>
      </c>
      <c r="K454" s="6" t="str">
        <f>IF(zgłoszenia[[#This Row],[ID]]&gt;0,IF(zgłoszenia[[#This Row],[AB Nr
z eDOK]]&gt;0,CONCATENATE("AB.6743.",zgłoszenia[[#This Row],[AB Nr
z eDOK]],".",D$1,".",zgłoszenia[[#This Row],[ID]]),"brak rejestreacji eDOK"),"")</f>
        <v>AB.6743.522.2015.AS</v>
      </c>
      <c r="L454" s="13"/>
      <c r="M45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454" s="12">
        <v>42174</v>
      </c>
      <c r="O454" s="13" t="s">
        <v>19</v>
      </c>
      <c r="P454" s="23"/>
      <c r="Q454" s="58"/>
    </row>
    <row r="455" spans="1:17" ht="45" x14ac:dyDescent="0.25">
      <c r="A455" s="79">
        <f>IF(zgłoszenia[[#This Row],[ID]]&gt;0,A454+1,"--")</f>
        <v>452</v>
      </c>
      <c r="B455" s="16" t="s">
        <v>36</v>
      </c>
      <c r="C455" s="80">
        <v>9256</v>
      </c>
      <c r="D455" s="15">
        <v>42145</v>
      </c>
      <c r="E455" s="53" t="s">
        <v>92</v>
      </c>
      <c r="F455" s="13" t="s">
        <v>23</v>
      </c>
      <c r="G455" s="13" t="s">
        <v>26</v>
      </c>
      <c r="H455" s="50" t="s">
        <v>26</v>
      </c>
      <c r="I455" s="68" t="s">
        <v>1362</v>
      </c>
      <c r="J455" s="13">
        <v>523</v>
      </c>
      <c r="K455" s="6" t="str">
        <f>IF(zgłoszenia[[#This Row],[ID]]&gt;0,IF(zgłoszenia[[#This Row],[AB Nr
z eDOK]]&gt;0,CONCATENATE("AB.6743.",zgłoszenia[[#This Row],[AB Nr
z eDOK]],".",D$1,".",zgłoszenia[[#This Row],[ID]]),"brak rejestreacji eDOK"),"")</f>
        <v>AB.6743.523.2015.AS</v>
      </c>
      <c r="L455" s="13"/>
      <c r="M45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455" s="12">
        <v>42174</v>
      </c>
      <c r="O455" s="13" t="s">
        <v>19</v>
      </c>
      <c r="P455" s="23"/>
      <c r="Q455" s="58"/>
    </row>
    <row r="456" spans="1:17" ht="45" x14ac:dyDescent="0.25">
      <c r="A456" s="79">
        <f>IF(zgłoszenia[[#This Row],[ID]]&gt;0,A455+1,"--")</f>
        <v>453</v>
      </c>
      <c r="B456" s="16" t="s">
        <v>36</v>
      </c>
      <c r="C456" s="80">
        <v>9246</v>
      </c>
      <c r="D456" s="15">
        <v>42145</v>
      </c>
      <c r="E456" s="53" t="s">
        <v>1363</v>
      </c>
      <c r="F456" s="13" t="s">
        <v>23</v>
      </c>
      <c r="G456" s="13" t="s">
        <v>30</v>
      </c>
      <c r="H456" s="50" t="s">
        <v>516</v>
      </c>
      <c r="I456" s="68" t="s">
        <v>508</v>
      </c>
      <c r="J456" s="13">
        <v>524</v>
      </c>
      <c r="K456" s="6" t="str">
        <f>IF(zgłoszenia[[#This Row],[ID]]&gt;0,IF(zgłoszenia[[#This Row],[AB Nr
z eDOK]]&gt;0,CONCATENATE("AB.6743.",zgłoszenia[[#This Row],[AB Nr
z eDOK]],".",D$1,".",zgłoszenia[[#This Row],[ID]]),"brak rejestreacji eDOK"),"")</f>
        <v>AB.6743.524.2015.AS</v>
      </c>
      <c r="L456" s="13"/>
      <c r="M45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456" s="12">
        <v>42174</v>
      </c>
      <c r="O456" s="13" t="s">
        <v>19</v>
      </c>
      <c r="P456" s="23"/>
      <c r="Q456" s="58"/>
    </row>
    <row r="457" spans="1:17" ht="45" x14ac:dyDescent="0.25">
      <c r="A457" s="79">
        <f>IF(zgłoszenia[[#This Row],[ID]]&gt;0,A456+1,"--")</f>
        <v>454</v>
      </c>
      <c r="B457" s="16" t="s">
        <v>46</v>
      </c>
      <c r="C457" s="80">
        <v>9242</v>
      </c>
      <c r="D457" s="15">
        <v>42145</v>
      </c>
      <c r="E457" s="54" t="s">
        <v>818</v>
      </c>
      <c r="F457" s="13" t="s">
        <v>17</v>
      </c>
      <c r="G457" s="13" t="s">
        <v>18</v>
      </c>
      <c r="H457" s="13" t="s">
        <v>492</v>
      </c>
      <c r="I457" s="65" t="s">
        <v>819</v>
      </c>
      <c r="J457" s="13">
        <v>473</v>
      </c>
      <c r="K457" s="6" t="str">
        <f>IF(zgłoszenia[[#This Row],[ID]]&gt;0,IF(zgłoszenia[[#This Row],[AB Nr
z eDOK]]&gt;0,CONCATENATE("AB.6743.",zgłoszenia[[#This Row],[AB Nr
z eDOK]],".",D$1,".",zgłoszenia[[#This Row],[ID]]),"brak rejestreacji eDOK"),"")</f>
        <v>AB.6743.473.2015.MS</v>
      </c>
      <c r="L457" s="13"/>
      <c r="M45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457" s="12">
        <v>42191</v>
      </c>
      <c r="O457" s="13" t="s">
        <v>19</v>
      </c>
      <c r="P457" s="23"/>
      <c r="Q457" s="58"/>
    </row>
    <row r="458" spans="1:17" ht="45" x14ac:dyDescent="0.25">
      <c r="A458" s="79">
        <f>IF(zgłoszenia[[#This Row],[ID]]&gt;0,A457+1,"--")</f>
        <v>455</v>
      </c>
      <c r="B458" s="16" t="s">
        <v>47</v>
      </c>
      <c r="C458" s="80">
        <v>9271</v>
      </c>
      <c r="D458" s="15">
        <v>42145</v>
      </c>
      <c r="E458" s="54" t="s">
        <v>824</v>
      </c>
      <c r="F458" s="13" t="s">
        <v>23</v>
      </c>
      <c r="G458" s="13" t="s">
        <v>21</v>
      </c>
      <c r="H458" s="13" t="s">
        <v>134</v>
      </c>
      <c r="I458" s="65" t="s">
        <v>825</v>
      </c>
      <c r="J458" s="13">
        <v>470</v>
      </c>
      <c r="K458" s="6" t="str">
        <f>IF(zgłoszenia[[#This Row],[ID]]&gt;0,IF(zgłoszenia[[#This Row],[AB Nr
z eDOK]]&gt;0,CONCATENATE("AB.6743.",zgłoszenia[[#This Row],[AB Nr
z eDOK]],".",D$1,".",zgłoszenia[[#This Row],[ID]]),"brak rejestreacji eDOK"),"")</f>
        <v>AB.6743.470.2015.ŁD</v>
      </c>
      <c r="L458" s="13"/>
      <c r="M45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458" s="12">
        <v>42172</v>
      </c>
      <c r="O458" s="13" t="s">
        <v>19</v>
      </c>
      <c r="P458" s="23"/>
      <c r="Q458" s="58"/>
    </row>
    <row r="459" spans="1:17" ht="45" x14ac:dyDescent="0.25">
      <c r="A459" s="79">
        <f>IF(zgłoszenia[[#This Row],[ID]]&gt;0,A458+1,"--")</f>
        <v>456</v>
      </c>
      <c r="B459" s="16" t="s">
        <v>47</v>
      </c>
      <c r="C459" s="80">
        <v>9365</v>
      </c>
      <c r="D459" s="15">
        <v>42146</v>
      </c>
      <c r="E459" s="54" t="s">
        <v>237</v>
      </c>
      <c r="F459" s="13" t="s">
        <v>17</v>
      </c>
      <c r="G459" s="13" t="s">
        <v>21</v>
      </c>
      <c r="H459" s="13" t="s">
        <v>371</v>
      </c>
      <c r="I459" s="65" t="s">
        <v>823</v>
      </c>
      <c r="J459" s="13">
        <v>471</v>
      </c>
      <c r="K459" s="6" t="str">
        <f>IF(zgłoszenia[[#This Row],[ID]]&gt;0,IF(zgłoszenia[[#This Row],[AB Nr
z eDOK]]&gt;0,CONCATENATE("AB.6743.",zgłoszenia[[#This Row],[AB Nr
z eDOK]],".",D$1,".",zgłoszenia[[#This Row],[ID]]),"brak rejestreacji eDOK"),"")</f>
        <v>AB.6743.471.2015.ŁD</v>
      </c>
      <c r="L459" s="13"/>
      <c r="M45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459" s="12">
        <v>42174</v>
      </c>
      <c r="O459" s="13" t="s">
        <v>19</v>
      </c>
      <c r="P459" s="23"/>
      <c r="Q459" s="58"/>
    </row>
    <row r="460" spans="1:17" ht="45" x14ac:dyDescent="0.25">
      <c r="A460" s="79">
        <f>IF(zgłoszenia[[#This Row],[ID]]&gt;0,A459+1,"--")</f>
        <v>457</v>
      </c>
      <c r="B460" s="16" t="s">
        <v>12</v>
      </c>
      <c r="C460" s="80">
        <v>9351</v>
      </c>
      <c r="D460" s="15">
        <v>42146</v>
      </c>
      <c r="E460" s="53" t="s">
        <v>815</v>
      </c>
      <c r="F460" s="13" t="s">
        <v>23</v>
      </c>
      <c r="G460" s="13" t="s">
        <v>32</v>
      </c>
      <c r="H460" s="50" t="s">
        <v>136</v>
      </c>
      <c r="I460" s="68" t="s">
        <v>816</v>
      </c>
      <c r="J460" s="13">
        <v>467</v>
      </c>
      <c r="K460" s="6" t="str">
        <f>IF(zgłoszenia[[#This Row],[ID]]&gt;0,IF(zgłoszenia[[#This Row],[AB Nr
z eDOK]]&gt;0,CONCATENATE("AB.6743.",zgłoszenia[[#This Row],[AB Nr
z eDOK]],".",D$1,".",zgłoszenia[[#This Row],[ID]]),"brak rejestreacji eDOK"),"")</f>
        <v>AB.6743.467.2015.AA</v>
      </c>
      <c r="L460" s="13"/>
      <c r="M46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460" s="12">
        <v>42167</v>
      </c>
      <c r="O460" s="13" t="s">
        <v>19</v>
      </c>
      <c r="P460" s="23"/>
      <c r="Q460" s="58"/>
    </row>
    <row r="461" spans="1:17" ht="60" x14ac:dyDescent="0.25">
      <c r="A461" s="79">
        <f>IF(zgłoszenia[[#This Row],[ID]]&gt;0,A460+1,"--")</f>
        <v>458</v>
      </c>
      <c r="B461" s="16" t="s">
        <v>45</v>
      </c>
      <c r="C461" s="80">
        <v>9356</v>
      </c>
      <c r="D461" s="15">
        <v>42146</v>
      </c>
      <c r="E461" s="54" t="s">
        <v>810</v>
      </c>
      <c r="F461" s="13" t="s">
        <v>17</v>
      </c>
      <c r="G461" s="13" t="s">
        <v>33</v>
      </c>
      <c r="H461" s="13" t="s">
        <v>74</v>
      </c>
      <c r="I461" s="65" t="s">
        <v>811</v>
      </c>
      <c r="J461" s="13">
        <v>465</v>
      </c>
      <c r="K461" s="6" t="str">
        <f>IF(zgłoszenia[[#This Row],[ID]]&gt;0,IF(zgłoszenia[[#This Row],[AB Nr
z eDOK]]&gt;0,CONCATENATE("AB.6743.",zgłoszenia[[#This Row],[AB Nr
z eDOK]],".",D$1,".",zgłoszenia[[#This Row],[ID]]),"brak rejestreacji eDOK"),"")</f>
        <v>AB.6743.465.2015.IN</v>
      </c>
      <c r="L461" s="13"/>
      <c r="M46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461" s="12">
        <v>42177</v>
      </c>
      <c r="O461" s="13" t="s">
        <v>19</v>
      </c>
      <c r="P461" s="23"/>
      <c r="Q461" s="58"/>
    </row>
    <row r="462" spans="1:17" ht="45" x14ac:dyDescent="0.25">
      <c r="A462" s="79">
        <f>IF(zgłoszenia[[#This Row],[ID]]&gt;0,A461+1,"--")</f>
        <v>459</v>
      </c>
      <c r="B462" s="16" t="s">
        <v>46</v>
      </c>
      <c r="C462" s="80">
        <v>9353</v>
      </c>
      <c r="D462" s="15">
        <v>42146</v>
      </c>
      <c r="E462" s="54" t="s">
        <v>820</v>
      </c>
      <c r="F462" s="13" t="s">
        <v>17</v>
      </c>
      <c r="G462" s="13" t="s">
        <v>29</v>
      </c>
      <c r="H462" s="13" t="s">
        <v>83</v>
      </c>
      <c r="I462" s="65" t="s">
        <v>821</v>
      </c>
      <c r="J462" s="13">
        <v>474</v>
      </c>
      <c r="K462" s="6" t="str">
        <f>IF(zgłoszenia[[#This Row],[ID]]&gt;0,IF(zgłoszenia[[#This Row],[AB Nr
z eDOK]]&gt;0,CONCATENATE("AB.6743.",zgłoszenia[[#This Row],[AB Nr
z eDOK]],".",D$1,".",zgłoszenia[[#This Row],[ID]]),"brak rejestreacji eDOK"),"")</f>
        <v>AB.6743.474.2015.MS</v>
      </c>
      <c r="L462" s="13"/>
      <c r="M46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462" s="12">
        <v>42185</v>
      </c>
      <c r="O462" s="13" t="s">
        <v>19</v>
      </c>
      <c r="P462" s="23"/>
      <c r="Q462" s="58"/>
    </row>
    <row r="463" spans="1:17" ht="45" x14ac:dyDescent="0.25">
      <c r="A463" s="79">
        <f>IF(zgłoszenia[[#This Row],[ID]]&gt;0,A462+1,"--")</f>
        <v>460</v>
      </c>
      <c r="B463" s="16" t="s">
        <v>12</v>
      </c>
      <c r="C463" s="80">
        <v>9347</v>
      </c>
      <c r="D463" s="15">
        <v>42146</v>
      </c>
      <c r="E463" s="53" t="s">
        <v>812</v>
      </c>
      <c r="F463" s="13" t="s">
        <v>23</v>
      </c>
      <c r="G463" s="13" t="s">
        <v>32</v>
      </c>
      <c r="H463" s="50" t="s">
        <v>813</v>
      </c>
      <c r="I463" s="68" t="s">
        <v>814</v>
      </c>
      <c r="J463" s="13">
        <v>466</v>
      </c>
      <c r="K463" s="6" t="str">
        <f>IF(zgłoszenia[[#This Row],[ID]]&gt;0,IF(zgłoszenia[[#This Row],[AB Nr
z eDOK]]&gt;0,CONCATENATE("AB.6743.",zgłoszenia[[#This Row],[AB Nr
z eDOK]],".",D$1,".",zgłoszenia[[#This Row],[ID]]),"brak rejestreacji eDOK"),"")</f>
        <v>AB.6743.466.2015.AA</v>
      </c>
      <c r="L463" s="13"/>
      <c r="M46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463" s="12">
        <v>42163</v>
      </c>
      <c r="O463" s="13" t="s">
        <v>19</v>
      </c>
      <c r="P463" s="23"/>
      <c r="Q463" s="58"/>
    </row>
    <row r="464" spans="1:17" ht="60" x14ac:dyDescent="0.25">
      <c r="A464" s="79">
        <f>IF(zgłoszenia[[#This Row],[ID]]&gt;0,A463+1,"--")</f>
        <v>461</v>
      </c>
      <c r="B464" s="16" t="s">
        <v>407</v>
      </c>
      <c r="C464" s="80">
        <v>9349</v>
      </c>
      <c r="D464" s="15">
        <v>42146</v>
      </c>
      <c r="E464" s="53" t="s">
        <v>808</v>
      </c>
      <c r="F464" s="13" t="s">
        <v>20</v>
      </c>
      <c r="G464" s="13" t="s">
        <v>29</v>
      </c>
      <c r="H464" s="50" t="s">
        <v>29</v>
      </c>
      <c r="I464" s="68" t="s">
        <v>809</v>
      </c>
      <c r="J464" s="13">
        <v>462</v>
      </c>
      <c r="K464" s="6" t="str">
        <f>IF(zgłoszenia[[#This Row],[ID]]&gt;0,IF(zgłoszenia[[#This Row],[AB Nr
z eDOK]]&gt;0,CONCATENATE("AB.6743.",zgłoszenia[[#This Row],[AB Nr
z eDOK]],".",D$1,".",zgłoszenia[[#This Row],[ID]]),"brak rejestreacji eDOK"),"")</f>
        <v>AB.6743.462.2015.AM</v>
      </c>
      <c r="L464" s="13"/>
      <c r="M46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464" s="12">
        <v>42158</v>
      </c>
      <c r="O464" s="13" t="s">
        <v>22</v>
      </c>
      <c r="P464" s="23"/>
      <c r="Q464" s="58"/>
    </row>
    <row r="465" spans="1:17" ht="60" x14ac:dyDescent="0.25">
      <c r="A465" s="79">
        <f>IF(zgłoszenia[[#This Row],[ID]]&gt;0,A464+1,"--")</f>
        <v>462</v>
      </c>
      <c r="B465" s="16" t="s">
        <v>36</v>
      </c>
      <c r="C465" s="80">
        <v>9432</v>
      </c>
      <c r="D465" s="15">
        <v>42149</v>
      </c>
      <c r="E465" s="53" t="s">
        <v>1364</v>
      </c>
      <c r="F465" s="13" t="s">
        <v>23</v>
      </c>
      <c r="G465" s="13" t="s">
        <v>24</v>
      </c>
      <c r="H465" s="50" t="s">
        <v>248</v>
      </c>
      <c r="I465" s="68" t="s">
        <v>1365</v>
      </c>
      <c r="J465" s="13">
        <v>525</v>
      </c>
      <c r="K465" s="6" t="str">
        <f>IF(zgłoszenia[[#This Row],[ID]]&gt;0,IF(zgłoszenia[[#This Row],[AB Nr
z eDOK]]&gt;0,CONCATENATE("AB.6743.",zgłoszenia[[#This Row],[AB Nr
z eDOK]],".",D$1,".",zgłoszenia[[#This Row],[ID]]),"brak rejestreacji eDOK"),"")</f>
        <v>AB.6743.525.2015.AS</v>
      </c>
      <c r="L465" s="13"/>
      <c r="M46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465" s="12">
        <v>42179</v>
      </c>
      <c r="O465" s="13" t="s">
        <v>19</v>
      </c>
      <c r="P465" s="23"/>
      <c r="Q465" s="58"/>
    </row>
    <row r="466" spans="1:17" ht="30" x14ac:dyDescent="0.25">
      <c r="A466" s="79">
        <f>IF(zgłoszenia[[#This Row],[ID]]&gt;0,A465+1,"--")</f>
        <v>463</v>
      </c>
      <c r="B466" s="16" t="s">
        <v>47</v>
      </c>
      <c r="C466" s="80">
        <v>9415</v>
      </c>
      <c r="D466" s="15">
        <v>42149</v>
      </c>
      <c r="E466" s="54" t="s">
        <v>92</v>
      </c>
      <c r="F466" s="13" t="s">
        <v>23</v>
      </c>
      <c r="G466" s="13" t="s">
        <v>21</v>
      </c>
      <c r="H466" s="13" t="s">
        <v>371</v>
      </c>
      <c r="I466" s="65" t="s">
        <v>822</v>
      </c>
      <c r="J466" s="13">
        <v>472</v>
      </c>
      <c r="K466" s="6" t="str">
        <f>IF(zgłoszenia[[#This Row],[ID]]&gt;0,IF(zgłoszenia[[#This Row],[AB Nr
z eDOK]]&gt;0,CONCATENATE("AB.6743.",zgłoszenia[[#This Row],[AB Nr
z eDOK]],".",D$1,".",zgłoszenia[[#This Row],[ID]]),"brak rejestreacji eDOK"),"")</f>
        <v>AB.6743.472.2015.ŁD</v>
      </c>
      <c r="L466" s="13"/>
      <c r="M46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466" s="12">
        <v>42195</v>
      </c>
      <c r="O466" s="13" t="s">
        <v>22</v>
      </c>
      <c r="P466" s="23"/>
      <c r="Q466" s="58"/>
    </row>
    <row r="467" spans="1:17" ht="45" x14ac:dyDescent="0.25">
      <c r="A467" s="79">
        <f>IF(zgłoszenia[[#This Row],[ID]]&gt;0,A466+1,"--")</f>
        <v>464</v>
      </c>
      <c r="B467" s="16" t="s">
        <v>45</v>
      </c>
      <c r="C467" s="80">
        <v>9558</v>
      </c>
      <c r="D467" s="15">
        <v>42149</v>
      </c>
      <c r="E467" s="54" t="s">
        <v>79</v>
      </c>
      <c r="F467" s="13" t="s">
        <v>17</v>
      </c>
      <c r="G467" s="13" t="s">
        <v>33</v>
      </c>
      <c r="H467" s="13" t="s">
        <v>206</v>
      </c>
      <c r="I467" s="65" t="s">
        <v>828</v>
      </c>
      <c r="J467" s="13">
        <v>475</v>
      </c>
      <c r="K467" s="6" t="str">
        <f>IF(zgłoszenia[[#This Row],[ID]]&gt;0,IF(zgłoszenia[[#This Row],[AB Nr
z eDOK]]&gt;0,CONCATENATE("AB.6743.",zgłoszenia[[#This Row],[AB Nr
z eDOK]],".",D$1,".",zgłoszenia[[#This Row],[ID]]),"brak rejestreacji eDOK"),"")</f>
        <v>AB.6743.475.2015.IN</v>
      </c>
      <c r="L467" s="13"/>
      <c r="M46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467" s="12">
        <v>42177</v>
      </c>
      <c r="O467" s="13" t="s">
        <v>19</v>
      </c>
      <c r="P467" s="23"/>
      <c r="Q467" s="58"/>
    </row>
    <row r="468" spans="1:17" ht="45" x14ac:dyDescent="0.25">
      <c r="A468" s="79">
        <f>IF(zgłoszenia[[#This Row],[ID]]&gt;0,A467+1,"--")</f>
        <v>465</v>
      </c>
      <c r="B468" s="16" t="s">
        <v>36</v>
      </c>
      <c r="C468" s="80">
        <v>9556</v>
      </c>
      <c r="D468" s="15">
        <v>42150</v>
      </c>
      <c r="E468" s="53" t="s">
        <v>79</v>
      </c>
      <c r="F468" s="13" t="s">
        <v>17</v>
      </c>
      <c r="G468" s="13" t="s">
        <v>30</v>
      </c>
      <c r="H468" s="50" t="s">
        <v>1170</v>
      </c>
      <c r="I468" s="68" t="s">
        <v>1366</v>
      </c>
      <c r="J468" s="13">
        <v>526</v>
      </c>
      <c r="K468" s="6" t="str">
        <f>IF(zgłoszenia[[#This Row],[ID]]&gt;0,IF(zgłoszenia[[#This Row],[AB Nr
z eDOK]]&gt;0,CONCATENATE("AB.6743.",zgłoszenia[[#This Row],[AB Nr
z eDOK]],".",D$1,".",zgłoszenia[[#This Row],[ID]]),"brak rejestreacji eDOK"),"")</f>
        <v>AB.6743.526.2015.AS</v>
      </c>
      <c r="L468" s="13"/>
      <c r="M46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468" s="12">
        <v>42180</v>
      </c>
      <c r="O468" s="13" t="s">
        <v>19</v>
      </c>
      <c r="P468" s="23"/>
      <c r="Q468" s="58"/>
    </row>
    <row r="469" spans="1:17" ht="45" x14ac:dyDescent="0.25">
      <c r="A469" s="79">
        <f>IF(zgłoszenia[[#This Row],[ID]]&gt;0,A468+1,"--")</f>
        <v>466</v>
      </c>
      <c r="B469" s="16" t="s">
        <v>407</v>
      </c>
      <c r="C469" s="80">
        <v>9637</v>
      </c>
      <c r="D469" s="15">
        <v>42151</v>
      </c>
      <c r="E469" s="53" t="s">
        <v>838</v>
      </c>
      <c r="F469" s="13" t="s">
        <v>20</v>
      </c>
      <c r="G469" s="13" t="s">
        <v>29</v>
      </c>
      <c r="H469" s="50" t="s">
        <v>83</v>
      </c>
      <c r="I469" s="68" t="s">
        <v>839</v>
      </c>
      <c r="J469" s="13">
        <v>481</v>
      </c>
      <c r="K469" s="6" t="str">
        <f>IF(zgłoszenia[[#This Row],[ID]]&gt;0,IF(zgłoszenia[[#This Row],[AB Nr
z eDOK]]&gt;0,CONCATENATE("AB.6743.",zgłoszenia[[#This Row],[AB Nr
z eDOK]],".",D$1,".",zgłoszenia[[#This Row],[ID]]),"brak rejestreacji eDOK"),"")</f>
        <v>AB.6743.481.2015.AM</v>
      </c>
      <c r="L469" s="13"/>
      <c r="M46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469" s="12">
        <v>42173</v>
      </c>
      <c r="O469" s="13" t="s">
        <v>19</v>
      </c>
      <c r="P469" s="23">
        <v>42305</v>
      </c>
      <c r="Q469" s="58"/>
    </row>
    <row r="470" spans="1:17" ht="45" x14ac:dyDescent="0.25">
      <c r="A470" s="79">
        <f>IF(zgłoszenia[[#This Row],[ID]]&gt;0,A469+1,"--")</f>
        <v>467</v>
      </c>
      <c r="B470" s="16" t="s">
        <v>407</v>
      </c>
      <c r="C470" s="80">
        <v>9643</v>
      </c>
      <c r="D470" s="15">
        <v>42151</v>
      </c>
      <c r="E470" s="53" t="s">
        <v>840</v>
      </c>
      <c r="F470" s="13" t="s">
        <v>25</v>
      </c>
      <c r="G470" s="13" t="s">
        <v>29</v>
      </c>
      <c r="H470" s="50" t="s">
        <v>29</v>
      </c>
      <c r="I470" s="68" t="s">
        <v>501</v>
      </c>
      <c r="J470" s="13">
        <v>484</v>
      </c>
      <c r="K470" s="6" t="str">
        <f>IF(zgłoszenia[[#This Row],[ID]]&gt;0,IF(zgłoszenia[[#This Row],[AB Nr
z eDOK]]&gt;0,CONCATENATE("AB.6743.",zgłoszenia[[#This Row],[AB Nr
z eDOK]],".",D$1,".",zgłoszenia[[#This Row],[ID]]),"brak rejestreacji eDOK"),"")</f>
        <v>AB.6743.484.2015.AM</v>
      </c>
      <c r="L470" s="13"/>
      <c r="M47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470" s="12">
        <v>42181</v>
      </c>
      <c r="O470" s="13" t="s">
        <v>19</v>
      </c>
      <c r="P470" s="23"/>
      <c r="Q470" s="58"/>
    </row>
    <row r="471" spans="1:17" ht="45" x14ac:dyDescent="0.25">
      <c r="A471" s="79">
        <f>IF(zgłoszenia[[#This Row],[ID]]&gt;0,A470+1,"--")</f>
        <v>468</v>
      </c>
      <c r="B471" s="16" t="s">
        <v>407</v>
      </c>
      <c r="C471" s="80">
        <v>9644</v>
      </c>
      <c r="D471" s="15">
        <v>42151</v>
      </c>
      <c r="E471" s="53" t="s">
        <v>211</v>
      </c>
      <c r="F471" s="13" t="s">
        <v>23</v>
      </c>
      <c r="G471" s="13" t="s">
        <v>18</v>
      </c>
      <c r="H471" s="50" t="s">
        <v>173</v>
      </c>
      <c r="I471" s="68" t="s">
        <v>213</v>
      </c>
      <c r="J471" s="13">
        <v>483</v>
      </c>
      <c r="K471" s="6" t="str">
        <f>IF(zgłoszenia[[#This Row],[ID]]&gt;0,IF(zgłoszenia[[#This Row],[AB Nr
z eDOK]]&gt;0,CONCATENATE("AB.6743.",zgłoszenia[[#This Row],[AB Nr
z eDOK]],".",D$1,".",zgłoszenia[[#This Row],[ID]]),"brak rejestreacji eDOK"),"")</f>
        <v>AB.6743.483.2015.AM</v>
      </c>
      <c r="L471" s="13"/>
      <c r="M47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471" s="12">
        <v>42181</v>
      </c>
      <c r="O471" s="13" t="s">
        <v>19</v>
      </c>
      <c r="P471" s="23"/>
      <c r="Q471" s="58"/>
    </row>
    <row r="472" spans="1:17" ht="45" x14ac:dyDescent="0.25">
      <c r="A472" s="79">
        <f>IF(zgłoszenia[[#This Row],[ID]]&gt;0,A471+1,"--")</f>
        <v>469</v>
      </c>
      <c r="B472" s="16" t="s">
        <v>36</v>
      </c>
      <c r="C472" s="80">
        <v>9599</v>
      </c>
      <c r="D472" s="15">
        <v>42151</v>
      </c>
      <c r="E472" s="53" t="s">
        <v>1206</v>
      </c>
      <c r="F472" s="13" t="s">
        <v>23</v>
      </c>
      <c r="G472" s="13" t="s">
        <v>30</v>
      </c>
      <c r="H472" s="50" t="s">
        <v>197</v>
      </c>
      <c r="I472" s="68" t="s">
        <v>1367</v>
      </c>
      <c r="J472" s="13">
        <v>528</v>
      </c>
      <c r="K472" s="6" t="str">
        <f>IF(zgłoszenia[[#This Row],[ID]]&gt;0,IF(zgłoszenia[[#This Row],[AB Nr
z eDOK]]&gt;0,CONCATENATE("AB.6743.",zgłoszenia[[#This Row],[AB Nr
z eDOK]],".",D$1,".",zgłoszenia[[#This Row],[ID]]),"brak rejestreacji eDOK"),"")</f>
        <v>AB.6743.528.2015.AS</v>
      </c>
      <c r="L472" s="13"/>
      <c r="M47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472" s="12">
        <v>42181</v>
      </c>
      <c r="O472" s="13" t="s">
        <v>19</v>
      </c>
      <c r="P472" s="23"/>
      <c r="Q472" s="58"/>
    </row>
    <row r="473" spans="1:17" ht="45" x14ac:dyDescent="0.25">
      <c r="A473" s="79">
        <f>IF(zgłoszenia[[#This Row],[ID]]&gt;0,A472+1,"--")</f>
        <v>470</v>
      </c>
      <c r="B473" s="16" t="s">
        <v>37</v>
      </c>
      <c r="C473" s="80">
        <v>9635</v>
      </c>
      <c r="D473" s="15">
        <v>42151</v>
      </c>
      <c r="E473" s="54" t="s">
        <v>835</v>
      </c>
      <c r="F473" s="13" t="s">
        <v>23</v>
      </c>
      <c r="G473" s="13" t="s">
        <v>29</v>
      </c>
      <c r="H473" s="13" t="s">
        <v>29</v>
      </c>
      <c r="I473" s="65" t="s">
        <v>736</v>
      </c>
      <c r="J473" s="13">
        <v>479</v>
      </c>
      <c r="K473" s="6" t="str">
        <f>IF(zgłoszenia[[#This Row],[ID]]&gt;0,IF(zgłoszenia[[#This Row],[AB Nr
z eDOK]]&gt;0,CONCATENATE("AB.6743.",zgłoszenia[[#This Row],[AB Nr
z eDOK]],".",D$1,".",zgłoszenia[[#This Row],[ID]]),"brak rejestreacji eDOK"),"")</f>
        <v>AB.6743.479.2015.KŻ</v>
      </c>
      <c r="L473" s="13"/>
      <c r="M47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473" s="12">
        <v>42177</v>
      </c>
      <c r="O473" s="13" t="s">
        <v>19</v>
      </c>
      <c r="P473" s="23"/>
      <c r="Q473" s="58"/>
    </row>
    <row r="474" spans="1:17" ht="45" x14ac:dyDescent="0.25">
      <c r="A474" s="79">
        <f>IF(zgłoszenia[[#This Row],[ID]]&gt;0,A473+1,"--")</f>
        <v>471</v>
      </c>
      <c r="B474" s="16" t="s">
        <v>36</v>
      </c>
      <c r="C474" s="80">
        <v>9574</v>
      </c>
      <c r="D474" s="15">
        <v>42151</v>
      </c>
      <c r="E474" s="53" t="s">
        <v>79</v>
      </c>
      <c r="F474" s="13" t="s">
        <v>17</v>
      </c>
      <c r="G474" s="13" t="s">
        <v>26</v>
      </c>
      <c r="H474" s="50" t="s">
        <v>175</v>
      </c>
      <c r="I474" s="68" t="s">
        <v>1368</v>
      </c>
      <c r="J474" s="13">
        <v>527</v>
      </c>
      <c r="K474" s="6" t="str">
        <f>IF(zgłoszenia[[#This Row],[ID]]&gt;0,IF(zgłoszenia[[#This Row],[AB Nr
z eDOK]]&gt;0,CONCATENATE("AB.6743.",zgłoszenia[[#This Row],[AB Nr
z eDOK]],".",D$1,".",zgłoszenia[[#This Row],[ID]]),"brak rejestreacji eDOK"),"")</f>
        <v>AB.6743.527.2015.AS</v>
      </c>
      <c r="L474" s="13"/>
      <c r="M47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474" s="12">
        <v>42181</v>
      </c>
      <c r="O474" s="13" t="s">
        <v>19</v>
      </c>
      <c r="P474" s="23"/>
      <c r="Q474" s="58"/>
    </row>
    <row r="475" spans="1:17" ht="45" x14ac:dyDescent="0.25">
      <c r="A475" s="79">
        <f>IF(zgłoszenia[[#This Row],[ID]]&gt;0,A474+1,"--")</f>
        <v>472</v>
      </c>
      <c r="B475" s="16" t="s">
        <v>407</v>
      </c>
      <c r="C475" s="80">
        <v>9736</v>
      </c>
      <c r="D475" s="15">
        <v>42151</v>
      </c>
      <c r="E475" s="53" t="s">
        <v>841</v>
      </c>
      <c r="F475" s="13" t="s">
        <v>23</v>
      </c>
      <c r="G475" s="13" t="s">
        <v>29</v>
      </c>
      <c r="H475" s="13" t="s">
        <v>29</v>
      </c>
      <c r="I475" s="68" t="s">
        <v>478</v>
      </c>
      <c r="J475" s="13">
        <v>482</v>
      </c>
      <c r="K475" s="6" t="str">
        <f>IF(zgłoszenia[[#This Row],[ID]]&gt;0,IF(zgłoszenia[[#This Row],[AB Nr
z eDOK]]&gt;0,CONCATENATE("AB.6743.",zgłoszenia[[#This Row],[AB Nr
z eDOK]],".",D$1,".",zgłoszenia[[#This Row],[ID]]),"brak rejestreacji eDOK"),"")</f>
        <v>AB.6743.482.2015.AM</v>
      </c>
      <c r="L475" s="13"/>
      <c r="M47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475" s="12">
        <v>42181</v>
      </c>
      <c r="O475" s="13" t="s">
        <v>19</v>
      </c>
      <c r="P475" s="23"/>
      <c r="Q475" s="58"/>
    </row>
    <row r="476" spans="1:17" ht="45" x14ac:dyDescent="0.25">
      <c r="A476" s="79">
        <f>IF(zgłoszenia[[#This Row],[ID]]&gt;0,A475+1,"--")</f>
        <v>473</v>
      </c>
      <c r="B476" s="16" t="s">
        <v>40</v>
      </c>
      <c r="C476" s="80">
        <v>9724</v>
      </c>
      <c r="D476" s="15">
        <v>42152</v>
      </c>
      <c r="E476" s="54" t="s">
        <v>831</v>
      </c>
      <c r="F476" s="13" t="s">
        <v>17</v>
      </c>
      <c r="G476" s="13" t="s">
        <v>29</v>
      </c>
      <c r="H476" s="13" t="s">
        <v>144</v>
      </c>
      <c r="I476" s="65" t="s">
        <v>580</v>
      </c>
      <c r="J476" s="13">
        <v>477</v>
      </c>
      <c r="K476" s="6" t="str">
        <f>IF(zgłoszenia[[#This Row],[ID]]&gt;0,IF(zgłoszenia[[#This Row],[AB Nr
z eDOK]]&gt;0,CONCATENATE("AB.6743.",zgłoszenia[[#This Row],[AB Nr
z eDOK]],".",D$1,".",zgłoszenia[[#This Row],[ID]]),"brak rejestreacji eDOK"),"")</f>
        <v>AB.6743.477.2015.AŁ</v>
      </c>
      <c r="L476" s="13"/>
      <c r="M47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476" s="12">
        <v>42181</v>
      </c>
      <c r="O476" s="13" t="s">
        <v>19</v>
      </c>
      <c r="P476" s="23"/>
      <c r="Q476" s="58"/>
    </row>
    <row r="477" spans="1:17" ht="30" x14ac:dyDescent="0.25">
      <c r="A477" s="79">
        <f>IF(zgłoszenia[[#This Row],[ID]]&gt;0,A476+1,"--")</f>
        <v>474</v>
      </c>
      <c r="B477" s="16" t="s">
        <v>40</v>
      </c>
      <c r="C477" s="80">
        <v>9707</v>
      </c>
      <c r="D477" s="15">
        <v>42152</v>
      </c>
      <c r="E477" s="54" t="s">
        <v>829</v>
      </c>
      <c r="F477" s="13" t="s">
        <v>20</v>
      </c>
      <c r="G477" s="13" t="s">
        <v>29</v>
      </c>
      <c r="H477" s="13" t="s">
        <v>83</v>
      </c>
      <c r="I477" s="65" t="s">
        <v>830</v>
      </c>
      <c r="J477" s="13">
        <v>476</v>
      </c>
      <c r="K477" s="6" t="str">
        <f>IF(zgłoszenia[[#This Row],[ID]]&gt;0,IF(zgłoszenia[[#This Row],[AB Nr
z eDOK]]&gt;0,CONCATENATE("AB.6743.",zgłoszenia[[#This Row],[AB Nr
z eDOK]],".",D$1,".",zgłoszenia[[#This Row],[ID]]),"brak rejestreacji eDOK"),"")</f>
        <v>AB.6743.476.2015.AŁ</v>
      </c>
      <c r="L477" s="13"/>
      <c r="M47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477" s="12">
        <v>42153</v>
      </c>
      <c r="O477" s="13" t="s">
        <v>262</v>
      </c>
      <c r="P477" s="23"/>
      <c r="Q477" s="58"/>
    </row>
    <row r="478" spans="1:17" ht="45" x14ac:dyDescent="0.25">
      <c r="A478" s="79">
        <f>IF(zgłoszenia[[#This Row],[ID]]&gt;0,A477+1,"--")</f>
        <v>475</v>
      </c>
      <c r="B478" s="16" t="s">
        <v>45</v>
      </c>
      <c r="C478" s="80">
        <v>9716</v>
      </c>
      <c r="D478" s="15">
        <v>42152</v>
      </c>
      <c r="E478" s="54" t="s">
        <v>832</v>
      </c>
      <c r="F478" s="13" t="s">
        <v>23</v>
      </c>
      <c r="G478" s="13" t="s">
        <v>33</v>
      </c>
      <c r="H478" s="13" t="s">
        <v>33</v>
      </c>
      <c r="I478" s="65" t="s">
        <v>833</v>
      </c>
      <c r="J478" s="13">
        <v>478</v>
      </c>
      <c r="K478" s="6" t="str">
        <f>IF(zgłoszenia[[#This Row],[ID]]&gt;0,IF(zgłoszenia[[#This Row],[AB Nr
z eDOK]]&gt;0,CONCATENATE("AB.6743.",zgłoszenia[[#This Row],[AB Nr
z eDOK]],".",D$1,".",zgłoszenia[[#This Row],[ID]]),"brak rejestreacji eDOK"),"")</f>
        <v>AB.6743.478.2015.IN</v>
      </c>
      <c r="L478" s="13"/>
      <c r="M47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478" s="12">
        <v>42165</v>
      </c>
      <c r="O478" s="13" t="s">
        <v>19</v>
      </c>
      <c r="P478" s="23"/>
      <c r="Q478" s="58"/>
    </row>
    <row r="479" spans="1:17" ht="45" x14ac:dyDescent="0.25">
      <c r="A479" s="79">
        <f>IF(zgłoszenia[[#This Row],[ID]]&gt;0,A478+1,"--")</f>
        <v>476</v>
      </c>
      <c r="B479" s="16" t="s">
        <v>36</v>
      </c>
      <c r="C479" s="80">
        <v>9714</v>
      </c>
      <c r="D479" s="15">
        <v>42152</v>
      </c>
      <c r="E479" s="53" t="s">
        <v>246</v>
      </c>
      <c r="F479" s="13" t="s">
        <v>23</v>
      </c>
      <c r="G479" s="13" t="s">
        <v>30</v>
      </c>
      <c r="H479" s="50" t="s">
        <v>1170</v>
      </c>
      <c r="I479" s="68" t="s">
        <v>1369</v>
      </c>
      <c r="J479" s="13">
        <v>529</v>
      </c>
      <c r="K479" s="6" t="str">
        <f>IF(zgłoszenia[[#This Row],[ID]]&gt;0,IF(zgłoszenia[[#This Row],[AB Nr
z eDOK]]&gt;0,CONCATENATE("AB.6743.",zgłoszenia[[#This Row],[AB Nr
z eDOK]],".",D$1,".",zgłoszenia[[#This Row],[ID]]),"brak rejestreacji eDOK"),"")</f>
        <v>AB.6743.529.2015.AS</v>
      </c>
      <c r="L479" s="13"/>
      <c r="M47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479" s="12">
        <v>42181</v>
      </c>
      <c r="O479" s="13" t="s">
        <v>19</v>
      </c>
      <c r="P479" s="23"/>
      <c r="Q479" s="58"/>
    </row>
    <row r="480" spans="1:17" ht="45" x14ac:dyDescent="0.25">
      <c r="A480" s="79">
        <f>IF(zgłoszenia[[#This Row],[ID]]&gt;0,A479+1,"--")</f>
        <v>477</v>
      </c>
      <c r="B480" s="16" t="s">
        <v>407</v>
      </c>
      <c r="C480" s="80">
        <v>9717</v>
      </c>
      <c r="D480" s="15">
        <v>42152</v>
      </c>
      <c r="E480" s="53" t="s">
        <v>842</v>
      </c>
      <c r="F480" s="13" t="s">
        <v>17</v>
      </c>
      <c r="G480" s="13" t="s">
        <v>24</v>
      </c>
      <c r="H480" s="13" t="s">
        <v>24</v>
      </c>
      <c r="I480" s="68" t="s">
        <v>843</v>
      </c>
      <c r="J480" s="13">
        <v>485</v>
      </c>
      <c r="K480" s="6" t="str">
        <f>IF(zgłoszenia[[#This Row],[ID]]&gt;0,IF(zgłoszenia[[#This Row],[AB Nr
z eDOK]]&gt;0,CONCATENATE("AB.6743.",zgłoszenia[[#This Row],[AB Nr
z eDOK]],".",D$1,".",zgłoszenia[[#This Row],[ID]]),"brak rejestreacji eDOK"),"")</f>
        <v>AB.6743.485.2015.AM</v>
      </c>
      <c r="L480" s="13"/>
      <c r="M48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480" s="12">
        <v>42187</v>
      </c>
      <c r="O480" s="13" t="s">
        <v>19</v>
      </c>
      <c r="P480" s="23"/>
      <c r="Q480" s="58"/>
    </row>
    <row r="481" spans="1:17" ht="45" x14ac:dyDescent="0.25">
      <c r="A481" s="79">
        <f>IF(zgłoszenia[[#This Row],[ID]]&gt;0,A480+1,"--")</f>
        <v>478</v>
      </c>
      <c r="B481" s="16" t="s">
        <v>46</v>
      </c>
      <c r="C481" s="80">
        <v>9691</v>
      </c>
      <c r="D481" s="15">
        <v>42152</v>
      </c>
      <c r="E481" s="54" t="s">
        <v>836</v>
      </c>
      <c r="F481" s="13" t="s">
        <v>17</v>
      </c>
      <c r="G481" s="13" t="s">
        <v>18</v>
      </c>
      <c r="H481" s="13" t="s">
        <v>620</v>
      </c>
      <c r="I481" s="65" t="s">
        <v>837</v>
      </c>
      <c r="J481" s="13">
        <v>480</v>
      </c>
      <c r="K481" s="6" t="str">
        <f>IF(zgłoszenia[[#This Row],[ID]]&gt;0,IF(zgłoszenia[[#This Row],[AB Nr
z eDOK]]&gt;0,CONCATENATE("AB.6743.",zgłoszenia[[#This Row],[AB Nr
z eDOK]],".",D$1,".",zgłoszenia[[#This Row],[ID]]),"brak rejestreacji eDOK"),"")</f>
        <v>AB.6743.480.2015.MS</v>
      </c>
      <c r="L481" s="13"/>
      <c r="M48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481" s="12">
        <v>42185</v>
      </c>
      <c r="O481" s="13" t="s">
        <v>19</v>
      </c>
      <c r="P481" s="23"/>
      <c r="Q481" s="58"/>
    </row>
    <row r="482" spans="1:17" ht="45" x14ac:dyDescent="0.25">
      <c r="A482" s="79">
        <f>IF(zgłoszenia[[#This Row],[ID]]&gt;0,A481+1,"--")</f>
        <v>479</v>
      </c>
      <c r="B482" s="16" t="s">
        <v>12</v>
      </c>
      <c r="C482" s="80">
        <v>9773</v>
      </c>
      <c r="D482" s="15">
        <v>42153</v>
      </c>
      <c r="E482" s="53" t="s">
        <v>661</v>
      </c>
      <c r="F482" s="13" t="s">
        <v>17</v>
      </c>
      <c r="G482" s="13" t="s">
        <v>32</v>
      </c>
      <c r="H482" s="50" t="s">
        <v>80</v>
      </c>
      <c r="I482" s="68" t="s">
        <v>847</v>
      </c>
      <c r="J482" s="13">
        <v>487</v>
      </c>
      <c r="K482" s="6" t="str">
        <f>IF(zgłoszenia[[#This Row],[ID]]&gt;0,IF(zgłoszenia[[#This Row],[AB Nr
z eDOK]]&gt;0,CONCATENATE("AB.6743.",zgłoszenia[[#This Row],[AB Nr
z eDOK]],".",D$1,".",zgłoszenia[[#This Row],[ID]]),"brak rejestreacji eDOK"),"")</f>
        <v>AB.6743.487.2015.AA</v>
      </c>
      <c r="L482" s="13"/>
      <c r="M48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482" s="12">
        <v>42201</v>
      </c>
      <c r="O482" s="13" t="s">
        <v>19</v>
      </c>
      <c r="P482" s="23"/>
      <c r="Q482" s="58"/>
    </row>
    <row r="483" spans="1:17" ht="45" x14ac:dyDescent="0.25">
      <c r="A483" s="79">
        <f>IF(zgłoszenia[[#This Row],[ID]]&gt;0,A482+1,"--")</f>
        <v>480</v>
      </c>
      <c r="B483" s="16" t="s">
        <v>12</v>
      </c>
      <c r="C483" s="80">
        <v>9797</v>
      </c>
      <c r="D483" s="15">
        <v>42153</v>
      </c>
      <c r="E483" s="53" t="s">
        <v>53</v>
      </c>
      <c r="F483" s="13" t="s">
        <v>17</v>
      </c>
      <c r="G483" s="13" t="s">
        <v>32</v>
      </c>
      <c r="H483" s="50" t="s">
        <v>96</v>
      </c>
      <c r="I483" s="68" t="s">
        <v>848</v>
      </c>
      <c r="J483" s="13">
        <v>488</v>
      </c>
      <c r="K483" s="6" t="str">
        <f>IF(zgłoszenia[[#This Row],[ID]]&gt;0,IF(zgłoszenia[[#This Row],[AB Nr
z eDOK]]&gt;0,CONCATENATE("AB.6743.",zgłoszenia[[#This Row],[AB Nr
z eDOK]],".",D$1,".",zgłoszenia[[#This Row],[ID]]),"brak rejestreacji eDOK"),"")</f>
        <v>AB.6743.488.2015.AA</v>
      </c>
      <c r="L483" s="13"/>
      <c r="M48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483" s="12">
        <v>42193</v>
      </c>
      <c r="O483" s="13" t="s">
        <v>19</v>
      </c>
      <c r="P483" s="23"/>
      <c r="Q483" s="58"/>
    </row>
    <row r="484" spans="1:17" ht="45" x14ac:dyDescent="0.25">
      <c r="A484" s="79">
        <f>IF(zgłoszenia[[#This Row],[ID]]&gt;0,A483+1,"--")</f>
        <v>481</v>
      </c>
      <c r="B484" s="16" t="s">
        <v>12</v>
      </c>
      <c r="C484" s="80">
        <v>9800</v>
      </c>
      <c r="D484" s="15">
        <v>42153</v>
      </c>
      <c r="E484" s="53" t="s">
        <v>445</v>
      </c>
      <c r="F484" s="13" t="s">
        <v>23</v>
      </c>
      <c r="G484" s="13" t="s">
        <v>32</v>
      </c>
      <c r="H484" s="50" t="s">
        <v>849</v>
      </c>
      <c r="I484" s="68" t="s">
        <v>850</v>
      </c>
      <c r="J484" s="13">
        <v>489</v>
      </c>
      <c r="K484" s="6" t="str">
        <f>IF(zgłoszenia[[#This Row],[ID]]&gt;0,IF(zgłoszenia[[#This Row],[AB Nr
z eDOK]]&gt;0,CONCATENATE("AB.6743.",zgłoszenia[[#This Row],[AB Nr
z eDOK]],".",D$1,".",zgłoszenia[[#This Row],[ID]]),"brak rejestreacji eDOK"),"")</f>
        <v>AB.6743.489.2015.AA</v>
      </c>
      <c r="L484" s="13"/>
      <c r="M48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484" s="12">
        <v>42172</v>
      </c>
      <c r="O484" s="13" t="s">
        <v>19</v>
      </c>
      <c r="P484" s="23"/>
      <c r="Q484" s="58"/>
    </row>
    <row r="485" spans="1:17" ht="45" x14ac:dyDescent="0.25">
      <c r="A485" s="79">
        <f>IF(zgłoszenia[[#This Row],[ID]]&gt;0,A484+1,"--")</f>
        <v>482</v>
      </c>
      <c r="B485" s="16" t="s">
        <v>407</v>
      </c>
      <c r="C485" s="80">
        <v>9752</v>
      </c>
      <c r="D485" s="15">
        <v>42153</v>
      </c>
      <c r="E485" s="53" t="s">
        <v>836</v>
      </c>
      <c r="F485" s="13" t="s">
        <v>17</v>
      </c>
      <c r="G485" s="13" t="s">
        <v>32</v>
      </c>
      <c r="H485" s="50" t="s">
        <v>844</v>
      </c>
      <c r="I485" s="68" t="s">
        <v>845</v>
      </c>
      <c r="J485" s="13">
        <v>486</v>
      </c>
      <c r="K485" s="6" t="str">
        <f>IF(zgłoszenia[[#This Row],[ID]]&gt;0,IF(zgłoszenia[[#This Row],[AB Nr
z eDOK]]&gt;0,CONCATENATE("AB.6743.",zgłoszenia[[#This Row],[AB Nr
z eDOK]],".",D$1,".",zgłoszenia[[#This Row],[ID]]),"brak rejestreacji eDOK"),"")</f>
        <v>AB.6743.486.2015.AM</v>
      </c>
      <c r="L485" s="13"/>
      <c r="M48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485" s="12">
        <v>42180</v>
      </c>
      <c r="O485" s="13" t="s">
        <v>19</v>
      </c>
      <c r="P485" s="23"/>
      <c r="Q485" s="58"/>
    </row>
    <row r="486" spans="1:17" ht="45" x14ac:dyDescent="0.25">
      <c r="A486" s="79">
        <f>IF(zgłoszenia[[#This Row],[ID]]&gt;0,A485+1,"--")</f>
        <v>483</v>
      </c>
      <c r="B486" s="16" t="s">
        <v>12</v>
      </c>
      <c r="C486" s="80">
        <v>9820</v>
      </c>
      <c r="D486" s="15">
        <v>42153</v>
      </c>
      <c r="E486" s="53" t="s">
        <v>852</v>
      </c>
      <c r="F486" s="13" t="s">
        <v>25</v>
      </c>
      <c r="G486" s="13" t="s">
        <v>32</v>
      </c>
      <c r="H486" s="50" t="s">
        <v>851</v>
      </c>
      <c r="I486" s="68" t="s">
        <v>853</v>
      </c>
      <c r="J486" s="13">
        <v>490</v>
      </c>
      <c r="K486" s="6" t="str">
        <f>IF(zgłoszenia[[#This Row],[ID]]&gt;0,IF(zgłoszenia[[#This Row],[AB Nr
z eDOK]]&gt;0,CONCATENATE("AB.6743.",zgłoszenia[[#This Row],[AB Nr
z eDOK]],".",D$1,".",zgłoszenia[[#This Row],[ID]]),"brak rejestreacji eDOK"),"")</f>
        <v>AB.6743.490.2015.AA</v>
      </c>
      <c r="L486" s="13"/>
      <c r="M48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486" s="12">
        <v>42170</v>
      </c>
      <c r="O486" s="13" t="s">
        <v>19</v>
      </c>
      <c r="P486" s="23"/>
      <c r="Q486" s="58"/>
    </row>
    <row r="487" spans="1:17" ht="45" x14ac:dyDescent="0.25">
      <c r="A487" s="79">
        <f>IF(zgłoszenia[[#This Row],[ID]]&gt;0,A486+1,"--")</f>
        <v>484</v>
      </c>
      <c r="B487" s="16" t="s">
        <v>37</v>
      </c>
      <c r="C487" s="80">
        <v>9920</v>
      </c>
      <c r="D487" s="15">
        <v>42156</v>
      </c>
      <c r="E487" s="54" t="s">
        <v>870</v>
      </c>
      <c r="F487" s="13" t="s">
        <v>20</v>
      </c>
      <c r="G487" s="13" t="s">
        <v>29</v>
      </c>
      <c r="H487" s="13" t="s">
        <v>29</v>
      </c>
      <c r="I487" s="65" t="s">
        <v>757</v>
      </c>
      <c r="J487" s="13">
        <v>497</v>
      </c>
      <c r="K487" s="6" t="str">
        <f>IF(zgłoszenia[[#This Row],[ID]]&gt;0,IF(zgłoszenia[[#This Row],[AB Nr
z eDOK]]&gt;0,CONCATENATE("AB.6743.",zgłoszenia[[#This Row],[AB Nr
z eDOK]],".",D$1,".",zgłoszenia[[#This Row],[ID]]),"brak rejestreacji eDOK"),"")</f>
        <v>AB.6743.497.2015.KŻ</v>
      </c>
      <c r="L487" s="13"/>
      <c r="M48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487" s="12">
        <v>42207</v>
      </c>
      <c r="O487" s="13" t="s">
        <v>19</v>
      </c>
      <c r="P487" s="23"/>
      <c r="Q487" s="58"/>
    </row>
    <row r="488" spans="1:17" ht="30" x14ac:dyDescent="0.25">
      <c r="A488" s="79">
        <f>IF(zgłoszenia[[#This Row],[ID]]&gt;0,A487+1,"--")</f>
        <v>485</v>
      </c>
      <c r="B488" s="16" t="s">
        <v>40</v>
      </c>
      <c r="C488" s="80">
        <v>9901</v>
      </c>
      <c r="D488" s="15">
        <v>42156</v>
      </c>
      <c r="E488" s="54" t="s">
        <v>860</v>
      </c>
      <c r="F488" s="13" t="s">
        <v>20</v>
      </c>
      <c r="G488" s="13" t="s">
        <v>29</v>
      </c>
      <c r="H488" s="13" t="s">
        <v>29</v>
      </c>
      <c r="I488" s="65" t="s">
        <v>861</v>
      </c>
      <c r="J488" s="13">
        <v>491</v>
      </c>
      <c r="K488" s="6" t="str">
        <f>IF(zgłoszenia[[#This Row],[ID]]&gt;0,IF(zgłoszenia[[#This Row],[AB Nr
z eDOK]]&gt;0,CONCATENATE("AB.6743.",zgłoszenia[[#This Row],[AB Nr
z eDOK]],".",D$1,".",zgłoszenia[[#This Row],[ID]]),"brak rejestreacji eDOK"),"")</f>
        <v>AB.6743.491.2015.AŁ</v>
      </c>
      <c r="L488" s="13"/>
      <c r="M48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488" s="12">
        <v>42165</v>
      </c>
      <c r="O488" s="13" t="s">
        <v>22</v>
      </c>
      <c r="P488" s="23"/>
      <c r="Q488" s="58"/>
    </row>
    <row r="489" spans="1:17" ht="45" x14ac:dyDescent="0.25">
      <c r="A489" s="79">
        <f>IF(zgłoszenia[[#This Row],[ID]]&gt;0,A488+1,"--")</f>
        <v>486</v>
      </c>
      <c r="B489" s="16" t="s">
        <v>40</v>
      </c>
      <c r="C489" s="80">
        <v>10049</v>
      </c>
      <c r="D489" s="15">
        <v>42156</v>
      </c>
      <c r="E489" s="54" t="s">
        <v>858</v>
      </c>
      <c r="F489" s="13" t="s">
        <v>17</v>
      </c>
      <c r="G489" s="13" t="s">
        <v>29</v>
      </c>
      <c r="H489" s="13" t="s">
        <v>83</v>
      </c>
      <c r="I489" s="65" t="s">
        <v>859</v>
      </c>
      <c r="J489" s="13">
        <v>493</v>
      </c>
      <c r="K489" s="6" t="str">
        <f>IF(zgłoszenia[[#This Row],[ID]]&gt;0,IF(zgłoszenia[[#This Row],[AB Nr
z eDOK]]&gt;0,CONCATENATE("AB.6743.",zgłoszenia[[#This Row],[AB Nr
z eDOK]],".",D$1,".",zgłoszenia[[#This Row],[ID]]),"brak rejestreacji eDOK"),"")</f>
        <v>AB.6743.493.2015.AŁ</v>
      </c>
      <c r="L489" s="13"/>
      <c r="M48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489" s="12">
        <v>42185</v>
      </c>
      <c r="O489" s="13" t="s">
        <v>19</v>
      </c>
      <c r="P489" s="23"/>
      <c r="Q489" s="58"/>
    </row>
    <row r="490" spans="1:17" ht="45" x14ac:dyDescent="0.25">
      <c r="A490" s="79">
        <f>IF(zgłoszenia[[#This Row],[ID]]&gt;0,A489+1,"--")</f>
        <v>487</v>
      </c>
      <c r="B490" s="16" t="s">
        <v>36</v>
      </c>
      <c r="C490" s="80">
        <v>10066</v>
      </c>
      <c r="D490" s="15">
        <v>42156</v>
      </c>
      <c r="E490" s="54" t="s">
        <v>1014</v>
      </c>
      <c r="F490" s="13" t="s">
        <v>17</v>
      </c>
      <c r="G490" s="13" t="s">
        <v>26</v>
      </c>
      <c r="H490" s="13" t="s">
        <v>380</v>
      </c>
      <c r="I490" s="65" t="s">
        <v>495</v>
      </c>
      <c r="J490" s="13">
        <v>606</v>
      </c>
      <c r="K490" s="6" t="str">
        <f>IF(zgłoszenia[[#This Row],[ID]]&gt;0,IF(zgłoszenia[[#This Row],[AB Nr
z eDOK]]&gt;0,CONCATENATE("AB.6743.",zgłoszenia[[#This Row],[AB Nr
z eDOK]],".",D$1,".",zgłoszenia[[#This Row],[ID]]),"brak rejestreacji eDOK"),"")</f>
        <v>AB.6743.606.2015.AS</v>
      </c>
      <c r="L490" s="13"/>
      <c r="M49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490" s="12">
        <v>42184</v>
      </c>
      <c r="O490" s="13" t="s">
        <v>19</v>
      </c>
      <c r="P490" s="23"/>
      <c r="Q490" s="58"/>
    </row>
    <row r="491" spans="1:17" ht="45" x14ac:dyDescent="0.25">
      <c r="A491" s="79">
        <f>IF(zgłoszenia[[#This Row],[ID]]&gt;0,A490+1,"--")</f>
        <v>488</v>
      </c>
      <c r="B491" s="16" t="s">
        <v>13</v>
      </c>
      <c r="C491" s="80">
        <v>10069</v>
      </c>
      <c r="D491" s="15">
        <v>42156</v>
      </c>
      <c r="E491" s="53" t="s">
        <v>1166</v>
      </c>
      <c r="F491" s="13" t="s">
        <v>20</v>
      </c>
      <c r="G491" s="13" t="s">
        <v>29</v>
      </c>
      <c r="H491" s="50" t="s">
        <v>128</v>
      </c>
      <c r="I491" s="68" t="s">
        <v>1167</v>
      </c>
      <c r="J491" s="13">
        <v>585</v>
      </c>
      <c r="K491" s="6" t="str">
        <f>IF(zgłoszenia[[#This Row],[ID]]&gt;0,IF(zgłoszenia[[#This Row],[AB Nr
z eDOK]]&gt;0,CONCATENATE("AB.6743.",zgłoszenia[[#This Row],[AB Nr
z eDOK]],".",D$1,".",zgłoszenia[[#This Row],[ID]]),"brak rejestreacji eDOK"),"")</f>
        <v>AB.6743.585.2015.WŚ</v>
      </c>
      <c r="L491" s="13"/>
      <c r="M49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491" s="12">
        <v>42184</v>
      </c>
      <c r="O491" s="13" t="s">
        <v>19</v>
      </c>
      <c r="P491" s="23" t="e">
        <f>#REF!+120</f>
        <v>#REF!</v>
      </c>
      <c r="Q491" s="58"/>
    </row>
    <row r="492" spans="1:17" ht="45" x14ac:dyDescent="0.25">
      <c r="A492" s="79">
        <f>IF(zgłoszenia[[#This Row],[ID]]&gt;0,A491+1,"--")</f>
        <v>489</v>
      </c>
      <c r="B492" s="16" t="s">
        <v>46</v>
      </c>
      <c r="C492" s="80">
        <v>10071</v>
      </c>
      <c r="D492" s="15">
        <v>42156</v>
      </c>
      <c r="E492" s="54" t="s">
        <v>172</v>
      </c>
      <c r="F492" s="13" t="s">
        <v>17</v>
      </c>
      <c r="G492" s="13" t="s">
        <v>18</v>
      </c>
      <c r="H492" s="13" t="s">
        <v>874</v>
      </c>
      <c r="I492" s="65" t="s">
        <v>591</v>
      </c>
      <c r="J492" s="13">
        <v>501</v>
      </c>
      <c r="K492" s="6" t="str">
        <f>IF(zgłoszenia[[#This Row],[ID]]&gt;0,IF(zgłoszenia[[#This Row],[AB Nr
z eDOK]]&gt;0,CONCATENATE("AB.6743.",zgłoszenia[[#This Row],[AB Nr
z eDOK]],".",D$1,".",zgłoszenia[[#This Row],[ID]]),"brak rejestreacji eDOK"),"")</f>
        <v>AB.6743.501.2015.MS</v>
      </c>
      <c r="L492" s="13"/>
      <c r="M49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492" s="12">
        <v>42184</v>
      </c>
      <c r="O492" s="13" t="s">
        <v>19</v>
      </c>
      <c r="P492" s="23"/>
      <c r="Q492" s="58"/>
    </row>
    <row r="493" spans="1:17" ht="45" x14ac:dyDescent="0.25">
      <c r="A493" s="79">
        <f>IF(zgłoszenia[[#This Row],[ID]]&gt;0,A492+1,"--")</f>
        <v>490</v>
      </c>
      <c r="B493" s="16" t="s">
        <v>407</v>
      </c>
      <c r="C493" s="80">
        <v>10072</v>
      </c>
      <c r="D493" s="15">
        <v>42156</v>
      </c>
      <c r="E493" s="53" t="s">
        <v>92</v>
      </c>
      <c r="F493" s="13" t="s">
        <v>23</v>
      </c>
      <c r="G493" s="13" t="s">
        <v>29</v>
      </c>
      <c r="H493" s="50" t="s">
        <v>144</v>
      </c>
      <c r="I493" s="68" t="s">
        <v>873</v>
      </c>
      <c r="J493" s="13">
        <v>500</v>
      </c>
      <c r="K493" s="6" t="str">
        <f>IF(zgłoszenia[[#This Row],[ID]]&gt;0,IF(zgłoszenia[[#This Row],[AB Nr
z eDOK]]&gt;0,CONCATENATE("AB.6743.",zgłoszenia[[#This Row],[AB Nr
z eDOK]],".",D$1,".",zgłoszenia[[#This Row],[ID]]),"brak rejestreacji eDOK"),"")</f>
        <v>AB.6743.500.2015.AM</v>
      </c>
      <c r="L493" s="13"/>
      <c r="M49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493" s="12">
        <v>42179</v>
      </c>
      <c r="O493" s="13" t="s">
        <v>19</v>
      </c>
      <c r="P493" s="23"/>
      <c r="Q493" s="58"/>
    </row>
    <row r="494" spans="1:17" ht="30" x14ac:dyDescent="0.25">
      <c r="A494" s="79">
        <f>IF(zgłoszenia[[#This Row],[ID]]&gt;0,A493+1,"--")</f>
        <v>491</v>
      </c>
      <c r="B494" s="16" t="s">
        <v>40</v>
      </c>
      <c r="C494" s="80">
        <v>10067</v>
      </c>
      <c r="D494" s="15">
        <v>42156</v>
      </c>
      <c r="E494" s="54" t="s">
        <v>856</v>
      </c>
      <c r="F494" s="13" t="s">
        <v>20</v>
      </c>
      <c r="G494" s="13" t="s">
        <v>29</v>
      </c>
      <c r="H494" s="13" t="s">
        <v>29</v>
      </c>
      <c r="I494" s="65" t="s">
        <v>857</v>
      </c>
      <c r="J494" s="13">
        <v>494</v>
      </c>
      <c r="K494" s="6" t="str">
        <f>IF(zgłoszenia[[#This Row],[ID]]&gt;0,IF(zgłoszenia[[#This Row],[AB Nr
z eDOK]]&gt;0,CONCATENATE("AB.6743.",zgłoszenia[[#This Row],[AB Nr
z eDOK]],".",D$1,".",zgłoszenia[[#This Row],[ID]]),"brak rejestreacji eDOK"),"")</f>
        <v>AB.6743.494.2015.AŁ</v>
      </c>
      <c r="L494" s="13"/>
      <c r="M49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494" s="12">
        <v>42165</v>
      </c>
      <c r="O494" s="13" t="s">
        <v>22</v>
      </c>
      <c r="P494" s="23"/>
      <c r="Q494" s="58"/>
    </row>
    <row r="495" spans="1:17" ht="30" x14ac:dyDescent="0.25">
      <c r="A495" s="79">
        <f>IF(zgłoszenia[[#This Row],[ID]]&gt;0,A494+1,"--")</f>
        <v>492</v>
      </c>
      <c r="B495" s="16" t="s">
        <v>36</v>
      </c>
      <c r="C495" s="80">
        <v>9944</v>
      </c>
      <c r="D495" s="15">
        <v>42157</v>
      </c>
      <c r="E495" s="53" t="s">
        <v>1370</v>
      </c>
      <c r="F495" s="13" t="s">
        <v>23</v>
      </c>
      <c r="G495" s="13" t="s">
        <v>30</v>
      </c>
      <c r="H495" s="50" t="s">
        <v>1371</v>
      </c>
      <c r="I495" s="68" t="s">
        <v>1371</v>
      </c>
      <c r="J495" s="13">
        <v>589</v>
      </c>
      <c r="K495" s="6" t="str">
        <f>IF(zgłoszenia[[#This Row],[ID]]&gt;0,IF(zgłoszenia[[#This Row],[AB Nr
z eDOK]]&gt;0,CONCATENATE("AB.6743.",zgłoszenia[[#This Row],[AB Nr
z eDOK]],".",D$1,".",zgłoszenia[[#This Row],[ID]]),"brak rejestreacji eDOK"),"")</f>
        <v>AB.6743.589.2015.AS</v>
      </c>
      <c r="L495" s="13"/>
      <c r="M49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495" s="12">
        <v>42227</v>
      </c>
      <c r="O495" s="13" t="s">
        <v>22</v>
      </c>
      <c r="P495" s="23"/>
      <c r="Q495" s="58"/>
    </row>
    <row r="496" spans="1:17" ht="45" x14ac:dyDescent="0.25">
      <c r="A496" s="79">
        <f>IF(zgłoszenia[[#This Row],[ID]]&gt;0,A495+1,"--")</f>
        <v>493</v>
      </c>
      <c r="B496" s="16" t="s">
        <v>45</v>
      </c>
      <c r="C496" s="80">
        <v>1008</v>
      </c>
      <c r="D496" s="15">
        <v>42157</v>
      </c>
      <c r="E496" s="54" t="s">
        <v>862</v>
      </c>
      <c r="F496" s="13" t="s">
        <v>23</v>
      </c>
      <c r="G496" s="13" t="s">
        <v>33</v>
      </c>
      <c r="H496" s="13" t="s">
        <v>863</v>
      </c>
      <c r="I496" s="65" t="s">
        <v>864</v>
      </c>
      <c r="J496" s="13">
        <v>495</v>
      </c>
      <c r="K496" s="6" t="str">
        <f>IF(zgłoszenia[[#This Row],[ID]]&gt;0,IF(zgłoszenia[[#This Row],[AB Nr
z eDOK]]&gt;0,CONCATENATE("AB.6743.",zgłoszenia[[#This Row],[AB Nr
z eDOK]],".",D$1,".",zgłoszenia[[#This Row],[ID]]),"brak rejestreacji eDOK"),"")</f>
        <v>AB.6743.495.2015.IN</v>
      </c>
      <c r="L496" s="13"/>
      <c r="M49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496" s="12">
        <v>42185</v>
      </c>
      <c r="O496" s="13" t="s">
        <v>19</v>
      </c>
      <c r="P496" s="23"/>
      <c r="Q496" s="58"/>
    </row>
    <row r="497" spans="1:17" ht="45" x14ac:dyDescent="0.25">
      <c r="A497" s="79">
        <f>IF(zgłoszenia[[#This Row],[ID]]&gt;0,A496+1,"--")</f>
        <v>494</v>
      </c>
      <c r="B497" s="16" t="s">
        <v>40</v>
      </c>
      <c r="C497" s="80">
        <v>9969</v>
      </c>
      <c r="D497" s="15">
        <v>42157</v>
      </c>
      <c r="E497" s="54" t="s">
        <v>361</v>
      </c>
      <c r="F497" s="13" t="s">
        <v>17</v>
      </c>
      <c r="G497" s="13" t="s">
        <v>29</v>
      </c>
      <c r="H497" s="13" t="s">
        <v>83</v>
      </c>
      <c r="I497" s="65" t="s">
        <v>855</v>
      </c>
      <c r="J497" s="13">
        <v>492</v>
      </c>
      <c r="K497" s="6" t="str">
        <f>IF(zgłoszenia[[#This Row],[ID]]&gt;0,IF(zgłoszenia[[#This Row],[AB Nr
z eDOK]]&gt;0,CONCATENATE("AB.6743.",zgłoszenia[[#This Row],[AB Nr
z eDOK]],".",D$1,".",zgłoszenia[[#This Row],[ID]]),"brak rejestreacji eDOK"),"")</f>
        <v>AB.6743.492.2015.AŁ</v>
      </c>
      <c r="L497" s="13"/>
      <c r="M49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497" s="12">
        <v>42175</v>
      </c>
      <c r="O497" s="13" t="s">
        <v>19</v>
      </c>
      <c r="P497" s="23"/>
      <c r="Q497" s="58"/>
    </row>
    <row r="498" spans="1:17" ht="45" x14ac:dyDescent="0.25">
      <c r="A498" s="79">
        <f>IF(zgłoszenia[[#This Row],[ID]]&gt;0,A497+1,"--")</f>
        <v>495</v>
      </c>
      <c r="B498" s="16" t="s">
        <v>407</v>
      </c>
      <c r="C498" s="80">
        <v>10027</v>
      </c>
      <c r="D498" s="15">
        <v>42157</v>
      </c>
      <c r="E498" s="53" t="s">
        <v>871</v>
      </c>
      <c r="F498" s="13" t="s">
        <v>17</v>
      </c>
      <c r="G498" s="13" t="s">
        <v>29</v>
      </c>
      <c r="H498" s="50" t="s">
        <v>83</v>
      </c>
      <c r="I498" s="68" t="s">
        <v>872</v>
      </c>
      <c r="J498" s="13">
        <v>499</v>
      </c>
      <c r="K498" s="6" t="str">
        <f>IF(zgłoszenia[[#This Row],[ID]]&gt;0,IF(zgłoszenia[[#This Row],[AB Nr
z eDOK]]&gt;0,CONCATENATE("AB.6743.",zgłoszenia[[#This Row],[AB Nr
z eDOK]],".",D$1,".",zgłoszenia[[#This Row],[ID]]),"brak rejestreacji eDOK"),"")</f>
        <v>AB.6743.499.2015.AM</v>
      </c>
      <c r="L498" s="13"/>
      <c r="M49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498" s="12">
        <v>42186</v>
      </c>
      <c r="O498" s="13" t="s">
        <v>19</v>
      </c>
      <c r="P498" s="23"/>
      <c r="Q498" s="58"/>
    </row>
    <row r="499" spans="1:17" ht="30" x14ac:dyDescent="0.25">
      <c r="A499" s="79">
        <f>IF(zgłoszenia[[#This Row],[ID]]&gt;0,A498+1,"--")</f>
        <v>496</v>
      </c>
      <c r="B499" s="16" t="s">
        <v>12</v>
      </c>
      <c r="C499" s="80" t="s">
        <v>865</v>
      </c>
      <c r="D499" s="15">
        <v>42157</v>
      </c>
      <c r="E499" s="53" t="s">
        <v>866</v>
      </c>
      <c r="F499" s="13" t="s">
        <v>17</v>
      </c>
      <c r="G499" s="13" t="s">
        <v>32</v>
      </c>
      <c r="H499" s="50" t="s">
        <v>652</v>
      </c>
      <c r="I499" s="68" t="s">
        <v>867</v>
      </c>
      <c r="J499" s="13">
        <v>496</v>
      </c>
      <c r="K499" s="6" t="str">
        <f>IF(zgłoszenia[[#This Row],[ID]]&gt;0,IF(zgłoszenia[[#This Row],[AB Nr
z eDOK]]&gt;0,CONCATENATE("AB.6743.",zgłoszenia[[#This Row],[AB Nr
z eDOK]],".",D$1,".",zgłoszenia[[#This Row],[ID]]),"brak rejestreacji eDOK"),"")</f>
        <v>AB.6743.496.2015.AA</v>
      </c>
      <c r="L499" s="13"/>
      <c r="M49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499" s="12">
        <v>42199</v>
      </c>
      <c r="O499" s="13" t="s">
        <v>31</v>
      </c>
      <c r="P499" s="23"/>
      <c r="Q499" s="58"/>
    </row>
    <row r="500" spans="1:17" ht="45" x14ac:dyDescent="0.25">
      <c r="A500" s="79">
        <f>IF(zgłoszenia[[#This Row],[ID]]&gt;0,A499+1,"--")</f>
        <v>497</v>
      </c>
      <c r="B500" s="16" t="s">
        <v>36</v>
      </c>
      <c r="C500" s="80">
        <v>10210</v>
      </c>
      <c r="D500" s="15">
        <v>42158</v>
      </c>
      <c r="E500" s="53" t="s">
        <v>183</v>
      </c>
      <c r="F500" s="13" t="s">
        <v>23</v>
      </c>
      <c r="G500" s="13" t="s">
        <v>30</v>
      </c>
      <c r="H500" s="50" t="s">
        <v>376</v>
      </c>
      <c r="I500" s="68" t="s">
        <v>1277</v>
      </c>
      <c r="J500" s="13">
        <v>802</v>
      </c>
      <c r="K500" s="6" t="str">
        <f>IF(zgłoszenia[[#This Row],[ID]]&gt;0,IF(zgłoszenia[[#This Row],[AB Nr
z eDOK]]&gt;0,CONCATENATE("AB.6743.",zgłoszenia[[#This Row],[AB Nr
z eDOK]],".",D$1,".",zgłoszenia[[#This Row],[ID]]),"brak rejestreacji eDOK"),"")</f>
        <v>AB.6743.802.2015.AS</v>
      </c>
      <c r="L500" s="13"/>
      <c r="M50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500" s="12">
        <v>42187</v>
      </c>
      <c r="O500" s="13" t="s">
        <v>19</v>
      </c>
      <c r="P500" s="23"/>
      <c r="Q500" s="58"/>
    </row>
    <row r="501" spans="1:17" ht="30" x14ac:dyDescent="0.25">
      <c r="A501" s="79">
        <f>IF(zgłoszenia[[#This Row],[ID]]&gt;0,A500+1,"--")</f>
        <v>498</v>
      </c>
      <c r="B501" s="16" t="s">
        <v>40</v>
      </c>
      <c r="C501" s="80">
        <v>10231</v>
      </c>
      <c r="D501" s="15">
        <v>42158</v>
      </c>
      <c r="E501" s="54" t="s">
        <v>879</v>
      </c>
      <c r="F501" s="13" t="s">
        <v>20</v>
      </c>
      <c r="G501" s="13" t="s">
        <v>29</v>
      </c>
      <c r="H501" s="13" t="s">
        <v>29</v>
      </c>
      <c r="I501" s="65" t="s">
        <v>880</v>
      </c>
      <c r="J501" s="13">
        <v>502</v>
      </c>
      <c r="K501" s="6" t="str">
        <f>IF(zgłoszenia[[#This Row],[ID]]&gt;0,IF(zgłoszenia[[#This Row],[AB Nr
z eDOK]]&gt;0,CONCATENATE("AB.6743.",zgłoszenia[[#This Row],[AB Nr
z eDOK]],".",D$1,".",zgłoszenia[[#This Row],[ID]]),"brak rejestreacji eDOK"),"")</f>
        <v>AB.6743.502.2015.AŁ</v>
      </c>
      <c r="L501" s="13"/>
      <c r="M50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501" s="12">
        <v>42171</v>
      </c>
      <c r="O501" s="13" t="s">
        <v>262</v>
      </c>
      <c r="P501" s="23"/>
      <c r="Q501" s="58"/>
    </row>
    <row r="502" spans="1:17" ht="45" x14ac:dyDescent="0.25">
      <c r="A502" s="79">
        <f>IF(zgłoszenia[[#This Row],[ID]]&gt;0,A501+1,"--")</f>
        <v>499</v>
      </c>
      <c r="B502" s="16" t="s">
        <v>45</v>
      </c>
      <c r="C502" s="80">
        <v>10230</v>
      </c>
      <c r="D502" s="15">
        <v>42158</v>
      </c>
      <c r="E502" s="54" t="s">
        <v>868</v>
      </c>
      <c r="F502" s="13" t="s">
        <v>17</v>
      </c>
      <c r="G502" s="13" t="s">
        <v>33</v>
      </c>
      <c r="H502" s="13" t="s">
        <v>74</v>
      </c>
      <c r="I502" s="65" t="s">
        <v>869</v>
      </c>
      <c r="J502" s="13">
        <v>498</v>
      </c>
      <c r="K502" s="6" t="str">
        <f>IF(zgłoszenia[[#This Row],[ID]]&gt;0,IF(zgłoszenia[[#This Row],[AB Nr
z eDOK]]&gt;0,CONCATENATE("AB.6743.",zgłoszenia[[#This Row],[AB Nr
z eDOK]],".",D$1,".",zgłoszenia[[#This Row],[ID]]),"brak rejestreacji eDOK"),"")</f>
        <v>AB.6743.498.2015.IN</v>
      </c>
      <c r="L502" s="13"/>
      <c r="M50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502" s="12">
        <v>42186</v>
      </c>
      <c r="O502" s="13" t="s">
        <v>19</v>
      </c>
      <c r="P502" s="23"/>
      <c r="Q502" s="58"/>
    </row>
    <row r="503" spans="1:17" ht="45" x14ac:dyDescent="0.25">
      <c r="A503" s="79">
        <f>IF(zgłoszenia[[#This Row],[ID]]&gt;0,A502+1,"--")</f>
        <v>500</v>
      </c>
      <c r="B503" s="16" t="s">
        <v>13</v>
      </c>
      <c r="C503" s="80">
        <v>10157</v>
      </c>
      <c r="D503" s="15">
        <v>42158</v>
      </c>
      <c r="E503" s="53" t="s">
        <v>1496</v>
      </c>
      <c r="F503" s="13" t="s">
        <v>23</v>
      </c>
      <c r="G503" s="13" t="s">
        <v>24</v>
      </c>
      <c r="H503" s="50" t="s">
        <v>1291</v>
      </c>
      <c r="I503" s="68" t="s">
        <v>1497</v>
      </c>
      <c r="J503" s="13">
        <v>586</v>
      </c>
      <c r="K503" s="6" t="str">
        <f>IF(zgłoszenia[[#This Row],[ID]]&gt;0,IF(zgłoszenia[[#This Row],[AB Nr
z eDOK]]&gt;0,CONCATENATE("AB.6743.",zgłoszenia[[#This Row],[AB Nr
z eDOK]],".",D$1,".",zgłoszenia[[#This Row],[ID]]),"brak rejestreacji eDOK"),"")</f>
        <v>AB.6743.586.2015.WŚ</v>
      </c>
      <c r="L503" s="13"/>
      <c r="M50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503" s="12">
        <v>42188</v>
      </c>
      <c r="O503" s="13" t="s">
        <v>19</v>
      </c>
      <c r="P503" s="23"/>
      <c r="Q503" s="58"/>
    </row>
    <row r="504" spans="1:17" ht="30" x14ac:dyDescent="0.25">
      <c r="A504" s="79">
        <f>IF(zgłoszenia[[#This Row],[ID]]&gt;0,A503+1,"--")</f>
        <v>501</v>
      </c>
      <c r="B504" s="16" t="s">
        <v>40</v>
      </c>
      <c r="C504" s="80">
        <v>10198</v>
      </c>
      <c r="D504" s="15">
        <v>42158</v>
      </c>
      <c r="E504" s="54" t="s">
        <v>881</v>
      </c>
      <c r="F504" s="13" t="s">
        <v>20</v>
      </c>
      <c r="G504" s="13" t="s">
        <v>29</v>
      </c>
      <c r="H504" s="13" t="s">
        <v>29</v>
      </c>
      <c r="I504" s="65" t="s">
        <v>876</v>
      </c>
      <c r="J504" s="13">
        <v>506</v>
      </c>
      <c r="K504" s="6" t="str">
        <f>IF(zgłoszenia[[#This Row],[ID]]&gt;0,IF(zgłoszenia[[#This Row],[AB Nr
z eDOK]]&gt;0,CONCATENATE("AB.6743.",zgłoszenia[[#This Row],[AB Nr
z eDOK]],".",D$1,".",zgłoszenia[[#This Row],[ID]]),"brak rejestreacji eDOK"),"")</f>
        <v>AB.6743.506.2015.AŁ</v>
      </c>
      <c r="L504" s="13"/>
      <c r="M50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504" s="12">
        <v>42165</v>
      </c>
      <c r="O504" s="13" t="s">
        <v>262</v>
      </c>
      <c r="P504" s="23"/>
      <c r="Q504" s="58"/>
    </row>
    <row r="505" spans="1:17" ht="45" x14ac:dyDescent="0.25">
      <c r="A505" s="79">
        <f>IF(zgłoszenia[[#This Row],[ID]]&gt;0,A504+1,"--")</f>
        <v>502</v>
      </c>
      <c r="B505" s="16" t="s">
        <v>36</v>
      </c>
      <c r="C505" s="80">
        <v>10209</v>
      </c>
      <c r="D505" s="15">
        <v>42158</v>
      </c>
      <c r="E505" s="53" t="s">
        <v>1271</v>
      </c>
      <c r="F505" s="13" t="s">
        <v>23</v>
      </c>
      <c r="G505" s="13" t="s">
        <v>26</v>
      </c>
      <c r="H505" s="50" t="s">
        <v>243</v>
      </c>
      <c r="I505" s="68" t="s">
        <v>1272</v>
      </c>
      <c r="J505" s="13">
        <v>800</v>
      </c>
      <c r="K505" s="6" t="str">
        <f>IF(zgłoszenia[[#This Row],[ID]]&gt;0,IF(zgłoszenia[[#This Row],[AB Nr
z eDOK]]&gt;0,CONCATENATE("AB.6743.",zgłoszenia[[#This Row],[AB Nr
z eDOK]],".",D$1,".",zgłoszenia[[#This Row],[ID]]),"brak rejestreacji eDOK"),"")</f>
        <v>AB.6743.800.2015.AS</v>
      </c>
      <c r="L505" s="13"/>
      <c r="M50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505" s="12">
        <v>42187</v>
      </c>
      <c r="O505" s="13" t="s">
        <v>19</v>
      </c>
      <c r="P505" s="23"/>
      <c r="Q505" s="58"/>
    </row>
    <row r="506" spans="1:17" ht="45" x14ac:dyDescent="0.25">
      <c r="A506" s="79">
        <f>IF(zgłoszenia[[#This Row],[ID]]&gt;0,A505+1,"--")</f>
        <v>503</v>
      </c>
      <c r="B506" s="16" t="s">
        <v>407</v>
      </c>
      <c r="C506" s="80">
        <v>10299</v>
      </c>
      <c r="D506" s="15">
        <v>42160</v>
      </c>
      <c r="E506" s="53" t="s">
        <v>57</v>
      </c>
      <c r="F506" s="13" t="s">
        <v>20</v>
      </c>
      <c r="G506" s="13" t="s">
        <v>29</v>
      </c>
      <c r="H506" s="50" t="s">
        <v>29</v>
      </c>
      <c r="I506" s="68" t="s">
        <v>875</v>
      </c>
      <c r="J506" s="13">
        <v>504</v>
      </c>
      <c r="K506" s="6" t="str">
        <f>IF(zgłoszenia[[#This Row],[ID]]&gt;0,IF(zgłoszenia[[#This Row],[AB Nr
z eDOK]]&gt;0,CONCATENATE("AB.6743.",zgłoszenia[[#This Row],[AB Nr
z eDOK]],".",D$1,".",zgłoszenia[[#This Row],[ID]]),"brak rejestreacji eDOK"),"")</f>
        <v>AB.6743.504.2015.AM</v>
      </c>
      <c r="L506" s="13"/>
      <c r="M50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506" s="12">
        <v>42173</v>
      </c>
      <c r="O506" s="13" t="s">
        <v>19</v>
      </c>
      <c r="P506" s="23">
        <v>42310</v>
      </c>
      <c r="Q506" s="58"/>
    </row>
    <row r="507" spans="1:17" ht="30" x14ac:dyDescent="0.25">
      <c r="A507" s="79">
        <f>IF(zgłoszenia[[#This Row],[ID]]&gt;0,A506+1,"--")</f>
        <v>504</v>
      </c>
      <c r="B507" s="16" t="s">
        <v>46</v>
      </c>
      <c r="C507" s="80">
        <v>10272</v>
      </c>
      <c r="D507" s="15">
        <v>42160</v>
      </c>
      <c r="E507" s="54" t="s">
        <v>882</v>
      </c>
      <c r="F507" s="13" t="s">
        <v>23</v>
      </c>
      <c r="G507" s="13" t="s">
        <v>18</v>
      </c>
      <c r="H507" s="13" t="s">
        <v>554</v>
      </c>
      <c r="I507" s="65" t="s">
        <v>883</v>
      </c>
      <c r="J507" s="13">
        <v>508</v>
      </c>
      <c r="K507" s="6" t="str">
        <f>IF(zgłoszenia[[#This Row],[ID]]&gt;0,IF(zgłoszenia[[#This Row],[AB Nr
z eDOK]]&gt;0,CONCATENATE("AB.6743.",zgłoszenia[[#This Row],[AB Nr
z eDOK]],".",D$1,".",zgłoszenia[[#This Row],[ID]]),"brak rejestreacji eDOK"),"")</f>
        <v>AB.6743.508.2015.MS</v>
      </c>
      <c r="L507" s="13"/>
      <c r="M50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507" s="12">
        <v>42209</v>
      </c>
      <c r="O507" s="13" t="s">
        <v>22</v>
      </c>
      <c r="P507" s="23"/>
      <c r="Q507" s="58"/>
    </row>
    <row r="508" spans="1:17" ht="30" x14ac:dyDescent="0.25">
      <c r="A508" s="79">
        <f>IF(zgłoszenia[[#This Row],[ID]]&gt;0,A507+1,"--")</f>
        <v>505</v>
      </c>
      <c r="B508" s="16" t="s">
        <v>407</v>
      </c>
      <c r="C508" s="80">
        <v>10269</v>
      </c>
      <c r="D508" s="15">
        <v>42160</v>
      </c>
      <c r="E508" s="53" t="s">
        <v>57</v>
      </c>
      <c r="F508" s="13" t="s">
        <v>20</v>
      </c>
      <c r="G508" s="13" t="s">
        <v>29</v>
      </c>
      <c r="H508" s="50" t="s">
        <v>83</v>
      </c>
      <c r="I508" s="68" t="s">
        <v>876</v>
      </c>
      <c r="J508" s="13">
        <v>505</v>
      </c>
      <c r="K508" s="6" t="str">
        <f>IF(zgłoszenia[[#This Row],[ID]]&gt;0,IF(zgłoszenia[[#This Row],[AB Nr
z eDOK]]&gt;0,CONCATENATE("AB.6743.",zgłoszenia[[#This Row],[AB Nr
z eDOK]],".",D$1,".",zgłoszenia[[#This Row],[ID]]),"brak rejestreacji eDOK"),"")</f>
        <v>AB.6743.505.2015.AM</v>
      </c>
      <c r="L508" s="13"/>
      <c r="M50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508" s="12">
        <v>42164</v>
      </c>
      <c r="O508" s="13" t="s">
        <v>262</v>
      </c>
      <c r="P508" s="23"/>
      <c r="Q508" s="58"/>
    </row>
    <row r="509" spans="1:17" ht="45" x14ac:dyDescent="0.25">
      <c r="A509" s="79">
        <f>IF(zgłoszenia[[#This Row],[ID]]&gt;0,A508+1,"--")</f>
        <v>506</v>
      </c>
      <c r="B509" s="16" t="s">
        <v>36</v>
      </c>
      <c r="C509" s="80">
        <v>10271</v>
      </c>
      <c r="D509" s="15">
        <v>42160</v>
      </c>
      <c r="E509" s="53" t="s">
        <v>1275</v>
      </c>
      <c r="F509" s="13" t="s">
        <v>23</v>
      </c>
      <c r="G509" s="13" t="s">
        <v>26</v>
      </c>
      <c r="H509" s="50" t="s">
        <v>26</v>
      </c>
      <c r="I509" s="68" t="s">
        <v>1276</v>
      </c>
      <c r="J509" s="13">
        <v>801</v>
      </c>
      <c r="K509" s="6" t="str">
        <f>IF(zgłoszenia[[#This Row],[ID]]&gt;0,IF(zgłoszenia[[#This Row],[AB Nr
z eDOK]]&gt;0,CONCATENATE("AB.6743.",zgłoszenia[[#This Row],[AB Nr
z eDOK]],".",D$1,".",zgłoszenia[[#This Row],[ID]]),"brak rejestreacji eDOK"),"")</f>
        <v>AB.6743.801.2015.AS</v>
      </c>
      <c r="L509" s="13"/>
      <c r="M50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509" s="12">
        <v>42189</v>
      </c>
      <c r="O509" s="13" t="s">
        <v>19</v>
      </c>
      <c r="P509" s="23"/>
      <c r="Q509" s="58"/>
    </row>
    <row r="510" spans="1:17" ht="45" x14ac:dyDescent="0.25">
      <c r="A510" s="79">
        <f>IF(zgłoszenia[[#This Row],[ID]]&gt;0,A509+1,"--")</f>
        <v>507</v>
      </c>
      <c r="B510" s="16" t="s">
        <v>46</v>
      </c>
      <c r="C510" s="80">
        <v>10404</v>
      </c>
      <c r="D510" s="15">
        <v>42163</v>
      </c>
      <c r="E510" s="54" t="s">
        <v>884</v>
      </c>
      <c r="F510" s="13" t="s">
        <v>17</v>
      </c>
      <c r="G510" s="13" t="s">
        <v>18</v>
      </c>
      <c r="H510" s="13" t="s">
        <v>554</v>
      </c>
      <c r="I510" s="65" t="s">
        <v>756</v>
      </c>
      <c r="J510" s="13">
        <v>509</v>
      </c>
      <c r="K510" s="6" t="str">
        <f>IF(zgłoszenia[[#This Row],[ID]]&gt;0,IF(zgłoszenia[[#This Row],[AB Nr
z eDOK]]&gt;0,CONCATENATE("AB.6743.",zgłoszenia[[#This Row],[AB Nr
z eDOK]],".",D$1,".",zgłoszenia[[#This Row],[ID]]),"brak rejestreacji eDOK"),"")</f>
        <v>AB.6743.509.2015.MS</v>
      </c>
      <c r="L510" s="13"/>
      <c r="M51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510" s="12">
        <v>42186</v>
      </c>
      <c r="O510" s="13" t="s">
        <v>19</v>
      </c>
      <c r="P510" s="23"/>
      <c r="Q510" s="58"/>
    </row>
    <row r="511" spans="1:17" ht="45" x14ac:dyDescent="0.25">
      <c r="A511" s="79">
        <f>IF(zgłoszenia[[#This Row],[ID]]&gt;0,A510+1,"--")</f>
        <v>508</v>
      </c>
      <c r="B511" s="16" t="s">
        <v>45</v>
      </c>
      <c r="C511" s="80">
        <v>10400</v>
      </c>
      <c r="D511" s="15">
        <v>42163</v>
      </c>
      <c r="E511" s="54" t="s">
        <v>877</v>
      </c>
      <c r="F511" s="13" t="s">
        <v>17</v>
      </c>
      <c r="G511" s="13" t="s">
        <v>33</v>
      </c>
      <c r="H511" s="13" t="s">
        <v>209</v>
      </c>
      <c r="I511" s="65" t="s">
        <v>878</v>
      </c>
      <c r="J511" s="13">
        <v>507</v>
      </c>
      <c r="K511" s="6" t="str">
        <f>IF(zgłoszenia[[#This Row],[ID]]&gt;0,IF(zgłoszenia[[#This Row],[AB Nr
z eDOK]]&gt;0,CONCATENATE("AB.6743.",zgłoszenia[[#This Row],[AB Nr
z eDOK]],".",D$1,".",zgłoszenia[[#This Row],[ID]]),"brak rejestreacji eDOK"),"")</f>
        <v>AB.6743.507.2015.IN</v>
      </c>
      <c r="L511" s="13"/>
      <c r="M51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511" s="12">
        <v>42192</v>
      </c>
      <c r="O511" s="13" t="s">
        <v>19</v>
      </c>
      <c r="P511" s="23"/>
      <c r="Q511" s="58"/>
    </row>
    <row r="512" spans="1:17" ht="45" x14ac:dyDescent="0.25">
      <c r="A512" s="79">
        <f>IF(zgłoszenia[[#This Row],[ID]]&gt;0,A511+1,"--")</f>
        <v>509</v>
      </c>
      <c r="B512" s="16" t="s">
        <v>407</v>
      </c>
      <c r="C512" s="80">
        <v>10359</v>
      </c>
      <c r="D512" s="15">
        <v>42163</v>
      </c>
      <c r="E512" s="53" t="s">
        <v>363</v>
      </c>
      <c r="F512" s="13" t="s">
        <v>17</v>
      </c>
      <c r="G512" s="13" t="s">
        <v>29</v>
      </c>
      <c r="H512" s="50" t="s">
        <v>144</v>
      </c>
      <c r="I512" s="68" t="s">
        <v>580</v>
      </c>
      <c r="J512" s="13">
        <v>503</v>
      </c>
      <c r="K512" s="6" t="str">
        <f>IF(zgłoszenia[[#This Row],[ID]]&gt;0,IF(zgłoszenia[[#This Row],[AB Nr
z eDOK]]&gt;0,CONCATENATE("AB.6743.",zgłoszenia[[#This Row],[AB Nr
z eDOK]],".",D$1,".",zgłoszenia[[#This Row],[ID]]),"brak rejestreacji eDOK"),"")</f>
        <v>AB.6743.503.2015.AM</v>
      </c>
      <c r="L512" s="13"/>
      <c r="M51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512" s="12">
        <v>42186</v>
      </c>
      <c r="O512" s="13" t="s">
        <v>19</v>
      </c>
      <c r="P512" s="23"/>
      <c r="Q512" s="58"/>
    </row>
    <row r="513" spans="1:17" ht="45" x14ac:dyDescent="0.25">
      <c r="A513" s="79">
        <f>IF(zgłoszenia[[#This Row],[ID]]&gt;0,A512+1,"--")</f>
        <v>510</v>
      </c>
      <c r="B513" s="16" t="s">
        <v>36</v>
      </c>
      <c r="C513" s="80">
        <v>10220</v>
      </c>
      <c r="D513" s="15">
        <v>42158</v>
      </c>
      <c r="E513" s="53" t="s">
        <v>1273</v>
      </c>
      <c r="F513" s="13" t="s">
        <v>17</v>
      </c>
      <c r="G513" s="50" t="s">
        <v>26</v>
      </c>
      <c r="H513" s="50" t="s">
        <v>380</v>
      </c>
      <c r="I513" s="68" t="s">
        <v>1274</v>
      </c>
      <c r="J513" s="13">
        <v>799</v>
      </c>
      <c r="K513" s="6" t="str">
        <f>IF(zgłoszenia[[#This Row],[ID]]&gt;0,IF(zgłoszenia[[#This Row],[AB Nr
z eDOK]]&gt;0,CONCATENATE("AB.6743.",zgłoszenia[[#This Row],[AB Nr
z eDOK]],".",D$1,".",zgłoszenia[[#This Row],[ID]]),"brak rejestreacji eDOK"),"")</f>
        <v>AB.6743.799.2015.AS</v>
      </c>
      <c r="L513" s="13"/>
      <c r="M51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513" s="12">
        <v>42187</v>
      </c>
      <c r="O513" s="13" t="s">
        <v>19</v>
      </c>
      <c r="P513" s="23"/>
      <c r="Q513" s="58"/>
    </row>
    <row r="514" spans="1:17" ht="45" x14ac:dyDescent="0.25">
      <c r="A514" s="79">
        <f>IF(zgłoszenia[[#This Row],[ID]]&gt;0,A513+1,"--")</f>
        <v>511</v>
      </c>
      <c r="B514" s="16" t="s">
        <v>12</v>
      </c>
      <c r="C514" s="80">
        <v>10492</v>
      </c>
      <c r="D514" s="15">
        <v>42164</v>
      </c>
      <c r="E514" s="53" t="s">
        <v>366</v>
      </c>
      <c r="F514" s="13" t="s">
        <v>17</v>
      </c>
      <c r="G514" s="13" t="s">
        <v>32</v>
      </c>
      <c r="H514" s="50" t="s">
        <v>151</v>
      </c>
      <c r="I514" s="68" t="s">
        <v>939</v>
      </c>
      <c r="J514" s="13">
        <v>515</v>
      </c>
      <c r="K514" s="6" t="str">
        <f>IF(zgłoszenia[[#This Row],[ID]]&gt;0,IF(zgłoszenia[[#This Row],[AB Nr
z eDOK]]&gt;0,CONCATENATE("AB.6743.",zgłoszenia[[#This Row],[AB Nr
z eDOK]],".",D$1,".",zgłoszenia[[#This Row],[ID]]),"brak rejestreacji eDOK"),"")</f>
        <v>AB.6743.515.2015.AA</v>
      </c>
      <c r="L514" s="13"/>
      <c r="M51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514" s="12">
        <v>42215</v>
      </c>
      <c r="O514" s="13" t="s">
        <v>19</v>
      </c>
      <c r="P514" s="23"/>
      <c r="Q514" s="58"/>
    </row>
    <row r="515" spans="1:17" ht="45" x14ac:dyDescent="0.25">
      <c r="A515" s="79">
        <f>IF(zgłoszenia[[#This Row],[ID]]&gt;0,A514+1,"--")</f>
        <v>512</v>
      </c>
      <c r="B515" s="16" t="s">
        <v>12</v>
      </c>
      <c r="C515" s="80">
        <v>10490</v>
      </c>
      <c r="D515" s="15">
        <v>42164</v>
      </c>
      <c r="E515" s="53" t="s">
        <v>937</v>
      </c>
      <c r="F515" s="13" t="s">
        <v>17</v>
      </c>
      <c r="G515" s="13" t="s">
        <v>32</v>
      </c>
      <c r="H515" s="50" t="s">
        <v>449</v>
      </c>
      <c r="I515" s="68" t="s">
        <v>938</v>
      </c>
      <c r="J515" s="13">
        <v>514</v>
      </c>
      <c r="K515" s="6" t="str">
        <f>IF(zgłoszenia[[#This Row],[ID]]&gt;0,IF(zgłoszenia[[#This Row],[AB Nr
z eDOK]]&gt;0,CONCATENATE("AB.6743.",zgłoszenia[[#This Row],[AB Nr
z eDOK]],".",D$1,".",zgłoszenia[[#This Row],[ID]]),"brak rejestreacji eDOK"),"")</f>
        <v>AB.6743.514.2015.AA</v>
      </c>
      <c r="L515" s="13"/>
      <c r="M51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515" s="12">
        <v>42178</v>
      </c>
      <c r="O515" s="13" t="s">
        <v>19</v>
      </c>
      <c r="P515" s="23"/>
      <c r="Q515" s="58"/>
    </row>
    <row r="516" spans="1:17" ht="45" x14ac:dyDescent="0.25">
      <c r="A516" s="79">
        <f>IF(zgłoszenia[[#This Row],[ID]]&gt;0,A515+1,"--")</f>
        <v>513</v>
      </c>
      <c r="B516" s="16" t="s">
        <v>46</v>
      </c>
      <c r="C516" s="80">
        <v>10526</v>
      </c>
      <c r="D516" s="15">
        <v>42164</v>
      </c>
      <c r="E516" s="54" t="s">
        <v>912</v>
      </c>
      <c r="F516" s="13" t="s">
        <v>23</v>
      </c>
      <c r="G516" s="13" t="s">
        <v>24</v>
      </c>
      <c r="H516" s="13">
        <v>3</v>
      </c>
      <c r="I516" s="65" t="s">
        <v>913</v>
      </c>
      <c r="J516" s="13">
        <v>536</v>
      </c>
      <c r="K516" s="6" t="str">
        <f>IF(zgłoszenia[[#This Row],[ID]]&gt;0,IF(zgłoszenia[[#This Row],[AB Nr
z eDOK]]&gt;0,CONCATENATE("AB.6743.",zgłoszenia[[#This Row],[AB Nr
z eDOK]],".",D$1,".",zgłoszenia[[#This Row],[ID]]),"brak rejestreacji eDOK"),"")</f>
        <v>AB.6743.536.2015.MS</v>
      </c>
      <c r="L516" s="13"/>
      <c r="M51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516" s="12">
        <v>42192</v>
      </c>
      <c r="O516" s="13" t="s">
        <v>19</v>
      </c>
      <c r="P516" s="23"/>
      <c r="Q516" s="58"/>
    </row>
    <row r="517" spans="1:17" ht="30" x14ac:dyDescent="0.25">
      <c r="A517" s="79">
        <f>IF(zgłoszenia[[#This Row],[ID]]&gt;0,A516+1,"--")</f>
        <v>514</v>
      </c>
      <c r="B517" s="16" t="s">
        <v>37</v>
      </c>
      <c r="C517" s="80">
        <v>10470</v>
      </c>
      <c r="D517" s="15">
        <v>42164</v>
      </c>
      <c r="E517" s="54" t="s">
        <v>885</v>
      </c>
      <c r="F517" s="13" t="s">
        <v>20</v>
      </c>
      <c r="G517" s="13" t="s">
        <v>29</v>
      </c>
      <c r="H517" s="13" t="s">
        <v>483</v>
      </c>
      <c r="I517" s="65" t="s">
        <v>886</v>
      </c>
      <c r="J517" s="13">
        <v>510</v>
      </c>
      <c r="K517" s="6" t="str">
        <f>IF(zgłoszenia[[#This Row],[ID]]&gt;0,IF(zgłoszenia[[#This Row],[AB Nr
z eDOK]]&gt;0,CONCATENATE("AB.6743.",zgłoszenia[[#This Row],[AB Nr
z eDOK]],".",D$1,".",zgłoszenia[[#This Row],[ID]]),"brak rejestreacji eDOK"),"")</f>
        <v>AB.6743.510.2015.KŻ</v>
      </c>
      <c r="L517" s="13"/>
      <c r="M51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517" s="12">
        <v>42209</v>
      </c>
      <c r="O517" s="13" t="s">
        <v>22</v>
      </c>
      <c r="P517" s="23"/>
      <c r="Q517" s="58"/>
    </row>
    <row r="518" spans="1:17" ht="30" x14ac:dyDescent="0.25">
      <c r="A518" s="79">
        <f>IF(zgłoszenia[[#This Row],[ID]]&gt;0,A517+1,"--")</f>
        <v>515</v>
      </c>
      <c r="B518" s="16" t="s">
        <v>407</v>
      </c>
      <c r="C518" s="80">
        <v>10469</v>
      </c>
      <c r="D518" s="15">
        <v>42164</v>
      </c>
      <c r="E518" s="54" t="s">
        <v>885</v>
      </c>
      <c r="F518" s="13" t="s">
        <v>20</v>
      </c>
      <c r="G518" s="13" t="s">
        <v>29</v>
      </c>
      <c r="H518" s="50" t="s">
        <v>144</v>
      </c>
      <c r="I518" s="68" t="s">
        <v>404</v>
      </c>
      <c r="J518" s="13">
        <v>532</v>
      </c>
      <c r="K518" s="6" t="str">
        <f>IF(zgłoszenia[[#This Row],[ID]]&gt;0,IF(zgłoszenia[[#This Row],[AB Nr
z eDOK]]&gt;0,CONCATENATE("AB.6743.",zgłoszenia[[#This Row],[AB Nr
z eDOK]],".",D$1,".",zgłoszenia[[#This Row],[ID]]),"brak rejestreacji eDOK"),"")</f>
        <v>AB.6743.532.2015.AM</v>
      </c>
      <c r="L518" s="13"/>
      <c r="M51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518" s="12">
        <v>42172</v>
      </c>
      <c r="O518" s="50" t="s">
        <v>262</v>
      </c>
      <c r="P518" s="23"/>
      <c r="Q518" s="58"/>
    </row>
    <row r="519" spans="1:17" ht="30" x14ac:dyDescent="0.25">
      <c r="A519" s="79">
        <f>IF(zgłoszenia[[#This Row],[ID]]&gt;0,A518+1,"--")</f>
        <v>516</v>
      </c>
      <c r="B519" s="16" t="s">
        <v>12</v>
      </c>
      <c r="C519" s="80">
        <v>10471</v>
      </c>
      <c r="D519" s="15">
        <v>42164</v>
      </c>
      <c r="E519" s="53" t="s">
        <v>934</v>
      </c>
      <c r="F519" s="13" t="s">
        <v>17</v>
      </c>
      <c r="G519" s="13" t="s">
        <v>32</v>
      </c>
      <c r="H519" s="50" t="s">
        <v>641</v>
      </c>
      <c r="I519" s="68" t="s">
        <v>935</v>
      </c>
      <c r="J519" s="13">
        <v>513</v>
      </c>
      <c r="K519" s="6" t="str">
        <f>IF(zgłoszenia[[#This Row],[ID]]&gt;0,IF(zgłoszenia[[#This Row],[AB Nr
z eDOK]]&gt;0,CONCATENATE("AB.6743.",zgłoszenia[[#This Row],[AB Nr
z eDOK]],".",D$1,".",zgłoszenia[[#This Row],[ID]]),"brak rejestreacji eDOK"),"")</f>
        <v>AB.6743.513.2015.AA</v>
      </c>
      <c r="L519" s="13"/>
      <c r="M51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519" s="12">
        <v>42177</v>
      </c>
      <c r="O519" s="13" t="s">
        <v>22</v>
      </c>
      <c r="P519" s="23"/>
      <c r="Q519" s="58"/>
    </row>
    <row r="520" spans="1:17" ht="45" x14ac:dyDescent="0.25">
      <c r="A520" s="79">
        <f>IF(zgłoszenia[[#This Row],[ID]]&gt;0,A519+1,"--")</f>
        <v>517</v>
      </c>
      <c r="B520" s="16" t="s">
        <v>12</v>
      </c>
      <c r="C520" s="80">
        <v>10495</v>
      </c>
      <c r="D520" s="15">
        <v>42164</v>
      </c>
      <c r="E520" s="53" t="s">
        <v>940</v>
      </c>
      <c r="F520" s="13" t="s">
        <v>17</v>
      </c>
      <c r="G520" s="13" t="s">
        <v>32</v>
      </c>
      <c r="H520" s="50" t="s">
        <v>54</v>
      </c>
      <c r="I520" s="68" t="s">
        <v>941</v>
      </c>
      <c r="J520" s="13">
        <v>516</v>
      </c>
      <c r="K520" s="6" t="str">
        <f>IF(zgłoszenia[[#This Row],[ID]]&gt;0,IF(zgłoszenia[[#This Row],[AB Nr
z eDOK]]&gt;0,CONCATENATE("AB.6743.",zgłoszenia[[#This Row],[AB Nr
z eDOK]],".",D$1,".",zgłoszenia[[#This Row],[ID]]),"brak rejestreacji eDOK"),"")</f>
        <v>AB.6743.516.2015.AA</v>
      </c>
      <c r="L520" s="13"/>
      <c r="M52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520" s="12">
        <v>42178</v>
      </c>
      <c r="O520" s="13" t="s">
        <v>19</v>
      </c>
      <c r="P520" s="23"/>
      <c r="Q520" s="58"/>
    </row>
    <row r="521" spans="1:17" ht="45" x14ac:dyDescent="0.25">
      <c r="A521" s="79">
        <f>IF(zgłoszenia[[#This Row],[ID]]&gt;0,A520+1,"--")</f>
        <v>518</v>
      </c>
      <c r="B521" s="16" t="s">
        <v>407</v>
      </c>
      <c r="C521" s="80">
        <v>10625</v>
      </c>
      <c r="D521" s="15">
        <v>42165</v>
      </c>
      <c r="E521" s="53" t="s">
        <v>910</v>
      </c>
      <c r="F521" s="13" t="s">
        <v>20</v>
      </c>
      <c r="G521" s="13" t="s">
        <v>29</v>
      </c>
      <c r="H521" s="50" t="s">
        <v>483</v>
      </c>
      <c r="I521" s="68" t="s">
        <v>911</v>
      </c>
      <c r="J521" s="13">
        <v>534</v>
      </c>
      <c r="K521" s="6" t="str">
        <f>IF(zgłoszenia[[#This Row],[ID]]&gt;0,IF(zgłoszenia[[#This Row],[AB Nr
z eDOK]]&gt;0,CONCATENATE("AB.6743.",zgłoszenia[[#This Row],[AB Nr
z eDOK]],".",D$1,".",zgłoszenia[[#This Row],[ID]]),"brak rejestreacji eDOK"),"")</f>
        <v>AB.6743.534.2015.AM</v>
      </c>
      <c r="L521" s="13"/>
      <c r="M52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521" s="12">
        <v>42191</v>
      </c>
      <c r="O521" s="13" t="s">
        <v>19</v>
      </c>
      <c r="P521" s="23"/>
      <c r="Q521" s="58"/>
    </row>
    <row r="522" spans="1:17" ht="45" x14ac:dyDescent="0.25">
      <c r="A522" s="79">
        <f>IF(zgłoszenia[[#This Row],[ID]]&gt;0,A521+1,"--")</f>
        <v>519</v>
      </c>
      <c r="B522" s="16" t="s">
        <v>45</v>
      </c>
      <c r="C522" s="80">
        <v>10593</v>
      </c>
      <c r="D522" s="15">
        <v>42165</v>
      </c>
      <c r="E522" s="54" t="s">
        <v>904</v>
      </c>
      <c r="F522" s="13" t="s">
        <v>23</v>
      </c>
      <c r="G522" s="13" t="s">
        <v>33</v>
      </c>
      <c r="H522" s="13" t="s">
        <v>537</v>
      </c>
      <c r="I522" s="65" t="s">
        <v>905</v>
      </c>
      <c r="J522" s="13">
        <v>511</v>
      </c>
      <c r="K522" s="6" t="str">
        <f>IF(zgłoszenia[[#This Row],[ID]]&gt;0,IF(zgłoszenia[[#This Row],[AB Nr
z eDOK]]&gt;0,CONCATENATE("AB.6743.",zgłoszenia[[#This Row],[AB Nr
z eDOK]],".",D$1,".",zgłoszenia[[#This Row],[ID]]),"brak rejestreacji eDOK"),"")</f>
        <v>AB.6743.511.2015.IN</v>
      </c>
      <c r="L522" s="13"/>
      <c r="M52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522" s="12">
        <v>42192</v>
      </c>
      <c r="O522" s="13" t="s">
        <v>19</v>
      </c>
      <c r="P522" s="23"/>
      <c r="Q522" s="58"/>
    </row>
    <row r="523" spans="1:17" ht="45" x14ac:dyDescent="0.25">
      <c r="A523" s="79">
        <f>IF(zgłoszenia[[#This Row],[ID]]&gt;0,A522+1,"--")</f>
        <v>520</v>
      </c>
      <c r="B523" s="16" t="s">
        <v>45</v>
      </c>
      <c r="C523" s="80">
        <v>10597</v>
      </c>
      <c r="D523" s="15">
        <v>42165</v>
      </c>
      <c r="E523" s="54" t="s">
        <v>536</v>
      </c>
      <c r="F523" s="13" t="s">
        <v>17</v>
      </c>
      <c r="G523" s="13" t="s">
        <v>33</v>
      </c>
      <c r="H523" s="13" t="s">
        <v>537</v>
      </c>
      <c r="I523" s="65" t="s">
        <v>906</v>
      </c>
      <c r="J523" s="13">
        <v>512</v>
      </c>
      <c r="K523" s="6" t="str">
        <f>IF(zgłoszenia[[#This Row],[ID]]&gt;0,IF(zgłoszenia[[#This Row],[AB Nr
z eDOK]]&gt;0,CONCATENATE("AB.6743.",zgłoszenia[[#This Row],[AB Nr
z eDOK]],".",D$1,".",zgłoszenia[[#This Row],[ID]]),"brak rejestreacji eDOK"),"")</f>
        <v>AB.6743.512.2015.IN</v>
      </c>
      <c r="L523" s="13"/>
      <c r="M52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523" s="12">
        <v>42192</v>
      </c>
      <c r="O523" s="13" t="s">
        <v>19</v>
      </c>
      <c r="P523" s="23"/>
      <c r="Q523" s="58"/>
    </row>
    <row r="524" spans="1:17" ht="45" x14ac:dyDescent="0.25">
      <c r="A524" s="79">
        <f>IF(zgłoszenia[[#This Row],[ID]]&gt;0,A523+1,"--")</f>
        <v>521</v>
      </c>
      <c r="B524" s="16" t="s">
        <v>37</v>
      </c>
      <c r="C524" s="80">
        <v>10612</v>
      </c>
      <c r="D524" s="15">
        <v>42165</v>
      </c>
      <c r="E524" s="54" t="s">
        <v>907</v>
      </c>
      <c r="F524" s="13" t="s">
        <v>20</v>
      </c>
      <c r="G524" s="13" t="s">
        <v>29</v>
      </c>
      <c r="H524" s="13" t="s">
        <v>128</v>
      </c>
      <c r="I524" s="65" t="s">
        <v>908</v>
      </c>
      <c r="J524" s="13">
        <v>530</v>
      </c>
      <c r="K524" s="6" t="str">
        <f>IF(zgłoszenia[[#This Row],[ID]]&gt;0,IF(zgłoszenia[[#This Row],[AB Nr
z eDOK]]&gt;0,CONCATENATE("AB.6743.",zgłoszenia[[#This Row],[AB Nr
z eDOK]],".",D$1,".",zgłoszenia[[#This Row],[ID]]),"brak rejestreacji eDOK"),"")</f>
        <v>AB.6743.530.2015.KŻ</v>
      </c>
      <c r="L524" s="13"/>
      <c r="M52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524" s="12">
        <v>42187</v>
      </c>
      <c r="O524" s="13" t="s">
        <v>19</v>
      </c>
      <c r="P524" s="23">
        <v>42315</v>
      </c>
      <c r="Q524" s="58"/>
    </row>
    <row r="525" spans="1:17" ht="30" x14ac:dyDescent="0.25">
      <c r="A525" s="79">
        <f>IF(zgłoszenia[[#This Row],[ID]]&gt;0,A524+1,"--")</f>
        <v>522</v>
      </c>
      <c r="B525" s="16" t="s">
        <v>37</v>
      </c>
      <c r="C525" s="80">
        <v>10634</v>
      </c>
      <c r="D525" s="15">
        <v>42165</v>
      </c>
      <c r="E525" s="54" t="s">
        <v>764</v>
      </c>
      <c r="F525" s="13" t="s">
        <v>20</v>
      </c>
      <c r="G525" s="13" t="s">
        <v>29</v>
      </c>
      <c r="H525" s="13" t="s">
        <v>29</v>
      </c>
      <c r="I525" s="65" t="s">
        <v>909</v>
      </c>
      <c r="J525" s="13">
        <v>531</v>
      </c>
      <c r="K525" s="6" t="str">
        <f>IF(zgłoszenia[[#This Row],[ID]]&gt;0,IF(zgłoszenia[[#This Row],[AB Nr
z eDOK]]&gt;0,CONCATENATE("AB.6743.",zgłoszenia[[#This Row],[AB Nr
z eDOK]],".",D$1,".",zgłoszenia[[#This Row],[ID]]),"brak rejestreacji eDOK"),"")</f>
        <v>AB.6743.531.2015.KŻ</v>
      </c>
      <c r="L525" s="13"/>
      <c r="M52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525" s="12">
        <v>42179</v>
      </c>
      <c r="O525" s="13" t="s">
        <v>22</v>
      </c>
      <c r="P525" s="23"/>
      <c r="Q525" s="58"/>
    </row>
    <row r="526" spans="1:17" ht="45" x14ac:dyDescent="0.25">
      <c r="A526" s="79">
        <f>IF(zgłoszenia[[#This Row],[ID]]&gt;0,A525+1,"--")</f>
        <v>523</v>
      </c>
      <c r="B526" s="16" t="s">
        <v>46</v>
      </c>
      <c r="C526" s="80">
        <v>10623</v>
      </c>
      <c r="D526" s="15">
        <v>42165</v>
      </c>
      <c r="E526" s="54" t="s">
        <v>914</v>
      </c>
      <c r="F526" s="13" t="s">
        <v>23</v>
      </c>
      <c r="G526" s="13" t="s">
        <v>30</v>
      </c>
      <c r="H526" s="13" t="s">
        <v>915</v>
      </c>
      <c r="I526" s="65" t="s">
        <v>916</v>
      </c>
      <c r="J526" s="13">
        <v>535</v>
      </c>
      <c r="K526" s="6" t="str">
        <f>IF(zgłoszenia[[#This Row],[ID]]&gt;0,IF(zgłoszenia[[#This Row],[AB Nr
z eDOK]]&gt;0,CONCATENATE("AB.6743.",zgłoszenia[[#This Row],[AB Nr
z eDOK]],".",D$1,".",zgłoszenia[[#This Row],[ID]]),"brak rejestreacji eDOK"),"")</f>
        <v>AB.6743.535.2015.MS</v>
      </c>
      <c r="L526" s="13"/>
      <c r="M52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526" s="12">
        <v>42186</v>
      </c>
      <c r="O526" s="13" t="s">
        <v>19</v>
      </c>
      <c r="P526" s="23"/>
      <c r="Q526" s="58"/>
    </row>
    <row r="527" spans="1:17" ht="45" x14ac:dyDescent="0.25">
      <c r="A527" s="79">
        <f>IF(zgłoszenia[[#This Row],[ID]]&gt;0,A526+1,"--")</f>
        <v>524</v>
      </c>
      <c r="B527" s="16" t="s">
        <v>47</v>
      </c>
      <c r="C527" s="80">
        <v>10662</v>
      </c>
      <c r="D527" s="15">
        <v>42166</v>
      </c>
      <c r="E527" s="54" t="s">
        <v>925</v>
      </c>
      <c r="F527" s="13" t="s">
        <v>23</v>
      </c>
      <c r="G527" s="13" t="s">
        <v>21</v>
      </c>
      <c r="H527" s="13" t="s">
        <v>21</v>
      </c>
      <c r="I527" s="65" t="s">
        <v>926</v>
      </c>
      <c r="J527" s="13">
        <v>545</v>
      </c>
      <c r="K527" s="6" t="str">
        <f>IF(zgłoszenia[[#This Row],[ID]]&gt;0,IF(zgłoszenia[[#This Row],[AB Nr
z eDOK]]&gt;0,CONCATENATE("AB.6743.",zgłoszenia[[#This Row],[AB Nr
z eDOK]],".",D$1,".",zgłoszenia[[#This Row],[ID]]),"brak rejestreacji eDOK"),"")</f>
        <v>AB.6743.545.2015.ŁD</v>
      </c>
      <c r="L527" s="13"/>
      <c r="M52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527" s="12">
        <v>42195</v>
      </c>
      <c r="O527" s="13" t="s">
        <v>19</v>
      </c>
      <c r="P527" s="23"/>
      <c r="Q527" s="58"/>
    </row>
    <row r="528" spans="1:17" ht="30" x14ac:dyDescent="0.25">
      <c r="A528" s="79">
        <f>IF(zgłoszenia[[#This Row],[ID]]&gt;0,A527+1,"--")</f>
        <v>525</v>
      </c>
      <c r="B528" s="16" t="s">
        <v>37</v>
      </c>
      <c r="C528" s="80">
        <v>10714</v>
      </c>
      <c r="D528" s="15">
        <v>42166</v>
      </c>
      <c r="E528" s="54" t="s">
        <v>918</v>
      </c>
      <c r="F528" s="13" t="s">
        <v>17</v>
      </c>
      <c r="G528" s="13" t="s">
        <v>29</v>
      </c>
      <c r="H528" s="13" t="s">
        <v>83</v>
      </c>
      <c r="I528" s="65" t="s">
        <v>919</v>
      </c>
      <c r="J528" s="13">
        <v>538</v>
      </c>
      <c r="K528" s="6" t="str">
        <f>IF(zgłoszenia[[#This Row],[ID]]&gt;0,IF(zgłoszenia[[#This Row],[AB Nr
z eDOK]]&gt;0,CONCATENATE("AB.6743.",zgłoszenia[[#This Row],[AB Nr
z eDOK]],".",D$1,".",zgłoszenia[[#This Row],[ID]]),"brak rejestreacji eDOK"),"")</f>
        <v>AB.6743.538.2015.KŻ</v>
      </c>
      <c r="L528" s="13"/>
      <c r="M52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528" s="12">
        <v>42207</v>
      </c>
      <c r="O528" s="13" t="s">
        <v>22</v>
      </c>
      <c r="P528" s="23"/>
      <c r="Q528" s="58"/>
    </row>
    <row r="529" spans="1:17" ht="30" x14ac:dyDescent="0.25">
      <c r="A529" s="79">
        <f>IF(zgłoszenia[[#This Row],[ID]]&gt;0,A528+1,"--")</f>
        <v>526</v>
      </c>
      <c r="B529" s="16" t="s">
        <v>37</v>
      </c>
      <c r="C529" s="80">
        <v>10736</v>
      </c>
      <c r="D529" s="15">
        <v>42166</v>
      </c>
      <c r="E529" s="54" t="s">
        <v>920</v>
      </c>
      <c r="F529" s="13" t="s">
        <v>17</v>
      </c>
      <c r="G529" s="13" t="s">
        <v>29</v>
      </c>
      <c r="H529" s="13" t="s">
        <v>29</v>
      </c>
      <c r="I529" s="65" t="s">
        <v>921</v>
      </c>
      <c r="J529" s="13">
        <v>539</v>
      </c>
      <c r="K529" s="6" t="str">
        <f>IF(zgłoszenia[[#This Row],[ID]]&gt;0,IF(zgłoszenia[[#This Row],[AB Nr
z eDOK]]&gt;0,CONCATENATE("AB.6743.",zgłoszenia[[#This Row],[AB Nr
z eDOK]],".",D$1,".",zgłoszenia[[#This Row],[ID]]),"brak rejestreacji eDOK"),"")</f>
        <v>AB.6743.539.2015.KŻ</v>
      </c>
      <c r="L529" s="13"/>
      <c r="M52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529" s="12">
        <v>42179</v>
      </c>
      <c r="O529" s="13" t="s">
        <v>31</v>
      </c>
      <c r="P529" s="23"/>
      <c r="Q529" s="58"/>
    </row>
    <row r="530" spans="1:17" ht="45" x14ac:dyDescent="0.25">
      <c r="A530" s="79">
        <f>IF(zgłoszenia[[#This Row],[ID]]&gt;0,A529+1,"--")</f>
        <v>527</v>
      </c>
      <c r="B530" s="16" t="s">
        <v>36</v>
      </c>
      <c r="C530" s="80">
        <v>10709</v>
      </c>
      <c r="D530" s="15">
        <v>42166</v>
      </c>
      <c r="E530" s="53" t="s">
        <v>1373</v>
      </c>
      <c r="F530" s="13" t="s">
        <v>25</v>
      </c>
      <c r="G530" s="13" t="s">
        <v>30</v>
      </c>
      <c r="H530" s="50" t="s">
        <v>253</v>
      </c>
      <c r="I530" s="68" t="s">
        <v>1372</v>
      </c>
      <c r="J530" s="13">
        <v>604</v>
      </c>
      <c r="K530" s="6" t="str">
        <f>IF(zgłoszenia[[#This Row],[ID]]&gt;0,IF(zgłoszenia[[#This Row],[AB Nr
z eDOK]]&gt;0,CONCATENATE("AB.6743.",zgłoszenia[[#This Row],[AB Nr
z eDOK]],".",D$1,".",zgłoszenia[[#This Row],[ID]]),"brak rejestreacji eDOK"),"")</f>
        <v>AB.6743.604.2015.AS</v>
      </c>
      <c r="L530" s="13"/>
      <c r="M53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530" s="12">
        <v>42210</v>
      </c>
      <c r="O530" s="13" t="s">
        <v>19</v>
      </c>
      <c r="P530" s="23"/>
      <c r="Q530" s="58"/>
    </row>
    <row r="531" spans="1:17" ht="45" x14ac:dyDescent="0.25">
      <c r="A531" s="79">
        <f>IF(zgłoszenia[[#This Row],[ID]]&gt;0,A530+1,"--")</f>
        <v>528</v>
      </c>
      <c r="B531" s="16" t="s">
        <v>46</v>
      </c>
      <c r="C531" s="80">
        <v>10719</v>
      </c>
      <c r="D531" s="15">
        <v>42166</v>
      </c>
      <c r="E531" s="54" t="s">
        <v>536</v>
      </c>
      <c r="F531" s="13" t="s">
        <v>17</v>
      </c>
      <c r="G531" s="13" t="s">
        <v>18</v>
      </c>
      <c r="H531" s="13" t="s">
        <v>528</v>
      </c>
      <c r="I531" s="65" t="s">
        <v>917</v>
      </c>
      <c r="J531" s="13">
        <v>537</v>
      </c>
      <c r="K531" s="6" t="str">
        <f>IF(zgłoszenia[[#This Row],[ID]]&gt;0,IF(zgłoszenia[[#This Row],[AB Nr
z eDOK]]&gt;0,CONCATENATE("AB.6743.",zgłoszenia[[#This Row],[AB Nr
z eDOK]],".",D$1,".",zgłoszenia[[#This Row],[ID]]),"brak rejestreacji eDOK"),"")</f>
        <v>AB.6743.537.2015.MS</v>
      </c>
      <c r="L531" s="13"/>
      <c r="M53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531" s="12">
        <v>42187</v>
      </c>
      <c r="O531" s="13" t="s">
        <v>19</v>
      </c>
      <c r="P531" s="23"/>
      <c r="Q531" s="58"/>
    </row>
    <row r="532" spans="1:17" ht="45" x14ac:dyDescent="0.25">
      <c r="A532" s="79">
        <f>IF(zgłoszenia[[#This Row],[ID]]&gt;0,A531+1,"--")</f>
        <v>529</v>
      </c>
      <c r="B532" s="16" t="s">
        <v>47</v>
      </c>
      <c r="C532" s="80">
        <v>10708</v>
      </c>
      <c r="D532" s="15">
        <v>42166</v>
      </c>
      <c r="E532" s="54" t="s">
        <v>164</v>
      </c>
      <c r="F532" s="13" t="s">
        <v>17</v>
      </c>
      <c r="G532" s="13" t="s">
        <v>21</v>
      </c>
      <c r="H532" s="13" t="s">
        <v>165</v>
      </c>
      <c r="I532" s="65" t="s">
        <v>924</v>
      </c>
      <c r="J532" s="13">
        <v>544</v>
      </c>
      <c r="K532" s="6" t="str">
        <f>IF(zgłoszenia[[#This Row],[ID]]&gt;0,IF(zgłoszenia[[#This Row],[AB Nr
z eDOK]]&gt;0,CONCATENATE("AB.6743.",zgłoszenia[[#This Row],[AB Nr
z eDOK]],".",D$1,".",zgłoszenia[[#This Row],[ID]]),"brak rejestreacji eDOK"),"")</f>
        <v>AB.6743.544.2015.ŁD</v>
      </c>
      <c r="L532" s="13"/>
      <c r="M53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532" s="12">
        <v>42178</v>
      </c>
      <c r="O532" s="13" t="s">
        <v>19</v>
      </c>
      <c r="P532" s="23"/>
      <c r="Q532" s="58"/>
    </row>
    <row r="533" spans="1:17" ht="45" x14ac:dyDescent="0.25">
      <c r="A533" s="79">
        <f>IF(zgłoszenia[[#This Row],[ID]]&gt;0,A532+1,"--")</f>
        <v>530</v>
      </c>
      <c r="B533" s="16" t="s">
        <v>12</v>
      </c>
      <c r="C533" s="80">
        <v>10688</v>
      </c>
      <c r="D533" s="15">
        <v>42166</v>
      </c>
      <c r="E533" s="53" t="s">
        <v>366</v>
      </c>
      <c r="F533" s="13" t="s">
        <v>17</v>
      </c>
      <c r="G533" s="13" t="s">
        <v>32</v>
      </c>
      <c r="H533" s="50" t="s">
        <v>958</v>
      </c>
      <c r="I533" s="68" t="s">
        <v>959</v>
      </c>
      <c r="J533" s="13">
        <v>552</v>
      </c>
      <c r="K533" s="6" t="str">
        <f>IF(zgłoszenia[[#This Row],[ID]]&gt;0,IF(zgłoszenia[[#This Row],[AB Nr
z eDOK]]&gt;0,CONCATENATE("AB.6743.",zgłoszenia[[#This Row],[AB Nr
z eDOK]],".",D$1,".",zgłoszenia[[#This Row],[ID]]),"brak rejestreacji eDOK"),"")</f>
        <v>AB.6743.552.2015.AA</v>
      </c>
      <c r="L533" s="13"/>
      <c r="M53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533" s="12">
        <v>42184</v>
      </c>
      <c r="O533" s="13" t="s">
        <v>19</v>
      </c>
      <c r="P533" s="23"/>
      <c r="Q533" s="58"/>
    </row>
    <row r="534" spans="1:17" ht="45" x14ac:dyDescent="0.25">
      <c r="A534" s="79">
        <f>IF(zgłoszenia[[#This Row],[ID]]&gt;0,A533+1,"--")</f>
        <v>531</v>
      </c>
      <c r="B534" s="16" t="s">
        <v>40</v>
      </c>
      <c r="C534" s="80">
        <v>10801</v>
      </c>
      <c r="D534" s="15">
        <v>42167</v>
      </c>
      <c r="E534" s="54" t="s">
        <v>764</v>
      </c>
      <c r="F534" s="13" t="s">
        <v>20</v>
      </c>
      <c r="G534" s="13" t="s">
        <v>29</v>
      </c>
      <c r="H534" s="13" t="s">
        <v>83</v>
      </c>
      <c r="I534" s="65" t="s">
        <v>821</v>
      </c>
      <c r="J534" s="13">
        <v>543</v>
      </c>
      <c r="K534" s="6" t="str">
        <f>IF(zgłoszenia[[#This Row],[ID]]&gt;0,IF(zgłoszenia[[#This Row],[AB Nr
z eDOK]]&gt;0,CONCATENATE("AB.6743.",zgłoszenia[[#This Row],[AB Nr
z eDOK]],".",D$1,".",zgłoszenia[[#This Row],[ID]]),"brak rejestreacji eDOK"),"")</f>
        <v>AB.6743.543.2015.AŁ</v>
      </c>
      <c r="L534" s="13"/>
      <c r="M53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534" s="12">
        <v>42195</v>
      </c>
      <c r="O534" s="13" t="s">
        <v>19</v>
      </c>
      <c r="P534" s="23">
        <v>42318</v>
      </c>
      <c r="Q534" s="58"/>
    </row>
    <row r="535" spans="1:17" ht="30" x14ac:dyDescent="0.25">
      <c r="A535" s="79">
        <f>IF(zgłoszenia[[#This Row],[ID]]&gt;0,A534+1,"--")</f>
        <v>532</v>
      </c>
      <c r="B535" s="16" t="s">
        <v>37</v>
      </c>
      <c r="C535" s="80">
        <v>10804</v>
      </c>
      <c r="D535" s="15"/>
      <c r="E535" s="54" t="s">
        <v>2058</v>
      </c>
      <c r="F535" s="13"/>
      <c r="G535" s="13"/>
      <c r="H535" s="13"/>
      <c r="I535" s="65"/>
      <c r="J535" s="13"/>
      <c r="K535" s="6" t="str">
        <f>IF(zgłoszenia[[#This Row],[ID]]&gt;0,IF(zgłoszenia[[#This Row],[AB Nr
z eDOK]]&gt;0,CONCATENATE("AB.6743.",zgłoszenia[[#This Row],[AB Nr
z eDOK]],".",D$1,".",zgłoszenia[[#This Row],[ID]]),"brak rejestreacji eDOK"),"")</f>
        <v>brak rejestreacji eDOK</v>
      </c>
      <c r="L535" s="13"/>
      <c r="M535" s="6" t="str">
        <f>IF(zgłoszenia[[#This Row],[ID]]&gt;0,IF(zgłoszenia[[#This Row],[AB Nr
z eDOK]]&gt;0,CONCATENATE("BOŚ.6743.",zgłoszenia[[#This Row],[BOŚ Nr
z eDOK]],".",D$1,".",zgłoszenia[[#This Row],[ID]]),"brak rejestreacji eDOK"),"")</f>
        <v>brak rejestreacji eDOK</v>
      </c>
      <c r="N535" s="12"/>
      <c r="O535" s="13"/>
      <c r="P535" s="23"/>
      <c r="Q535" s="58"/>
    </row>
    <row r="536" spans="1:17" ht="30" x14ac:dyDescent="0.25">
      <c r="A536" s="79">
        <f>IF(zgłoszenia[[#This Row],[ID]]&gt;0,A535+1,"--")</f>
        <v>533</v>
      </c>
      <c r="B536" s="16" t="s">
        <v>37</v>
      </c>
      <c r="C536" s="80">
        <v>10818</v>
      </c>
      <c r="D536" s="15">
        <v>42167</v>
      </c>
      <c r="E536" s="54" t="s">
        <v>753</v>
      </c>
      <c r="F536" s="13" t="s">
        <v>20</v>
      </c>
      <c r="G536" s="13" t="s">
        <v>29</v>
      </c>
      <c r="H536" s="13" t="s">
        <v>29</v>
      </c>
      <c r="I536" s="65" t="s">
        <v>923</v>
      </c>
      <c r="J536" s="13">
        <v>542</v>
      </c>
      <c r="K536" s="6" t="str">
        <f>IF(zgłoszenia[[#This Row],[ID]]&gt;0,IF(zgłoszenia[[#This Row],[AB Nr
z eDOK]]&gt;0,CONCATENATE("AB.6743.",zgłoszenia[[#This Row],[AB Nr
z eDOK]],".",D$1,".",zgłoszenia[[#This Row],[ID]]),"brak rejestreacji eDOK"),"")</f>
        <v>AB.6743.542.2015.KŻ</v>
      </c>
      <c r="L536" s="13"/>
      <c r="M53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536" s="12">
        <v>42179</v>
      </c>
      <c r="O536" s="13" t="s">
        <v>22</v>
      </c>
      <c r="P536" s="23"/>
      <c r="Q536" s="58"/>
    </row>
    <row r="537" spans="1:17" ht="30" x14ac:dyDescent="0.25">
      <c r="A537" s="79">
        <f>IF(zgłoszenia[[#This Row],[ID]]&gt;0,A536+1,"--")</f>
        <v>534</v>
      </c>
      <c r="B537" s="16" t="s">
        <v>37</v>
      </c>
      <c r="C537" s="80">
        <v>10802</v>
      </c>
      <c r="D537" s="15">
        <v>42167</v>
      </c>
      <c r="E537" s="54" t="s">
        <v>922</v>
      </c>
      <c r="F537" s="13" t="s">
        <v>20</v>
      </c>
      <c r="G537" s="13" t="s">
        <v>29</v>
      </c>
      <c r="H537" s="13" t="s">
        <v>29</v>
      </c>
      <c r="I537" s="65" t="s">
        <v>56</v>
      </c>
      <c r="J537" s="13">
        <v>540</v>
      </c>
      <c r="K537" s="6" t="str">
        <f>IF(zgłoszenia[[#This Row],[ID]]&gt;0,IF(zgłoszenia[[#This Row],[AB Nr
z eDOK]]&gt;0,CONCATENATE("AB.6743.",zgłoszenia[[#This Row],[AB Nr
z eDOK]],".",D$1,".",zgłoszenia[[#This Row],[ID]]),"brak rejestreacji eDOK"),"")</f>
        <v>AB.6743.540.2015.KŻ</v>
      </c>
      <c r="L537" s="13"/>
      <c r="M53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537" s="12">
        <v>42215</v>
      </c>
      <c r="O537" s="13" t="s">
        <v>22</v>
      </c>
      <c r="P537" s="23"/>
      <c r="Q537" s="58"/>
    </row>
    <row r="538" spans="1:17" ht="45" x14ac:dyDescent="0.25">
      <c r="A538" s="79">
        <f>IF(zgłoszenia[[#This Row],[ID]]&gt;0,A537+1,"--")</f>
        <v>535</v>
      </c>
      <c r="B538" s="16" t="s">
        <v>36</v>
      </c>
      <c r="C538" s="80">
        <v>10844</v>
      </c>
      <c r="D538" s="15">
        <v>42170</v>
      </c>
      <c r="E538" s="54" t="s">
        <v>695</v>
      </c>
      <c r="F538" s="13" t="s">
        <v>23</v>
      </c>
      <c r="G538" s="13" t="s">
        <v>26</v>
      </c>
      <c r="H538" s="13" t="s">
        <v>1283</v>
      </c>
      <c r="I538" s="65" t="s">
        <v>1333</v>
      </c>
      <c r="J538" s="13">
        <v>601</v>
      </c>
      <c r="K538" s="6" t="str">
        <f>IF(zgłoszenia[[#This Row],[ID]]&gt;0,IF(zgłoszenia[[#This Row],[AB Nr
z eDOK]]&gt;0,CONCATENATE("AB.6743.",zgłoszenia[[#This Row],[AB Nr
z eDOK]],".",D$1,".",zgłoszenia[[#This Row],[ID]]),"brak rejestreacji eDOK"),"")</f>
        <v>AB.6743.601.2015.AS</v>
      </c>
      <c r="L538" s="13"/>
      <c r="M53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538" s="12">
        <v>42219</v>
      </c>
      <c r="O538" s="13" t="s">
        <v>31</v>
      </c>
      <c r="P538" s="23"/>
      <c r="Q538" s="58"/>
    </row>
    <row r="539" spans="1:17" ht="45" x14ac:dyDescent="0.25">
      <c r="A539" s="79">
        <f>IF(zgłoszenia[[#This Row],[ID]]&gt;0,A538+1,"--")</f>
        <v>536</v>
      </c>
      <c r="B539" s="16" t="s">
        <v>36</v>
      </c>
      <c r="C539" s="80">
        <v>10956</v>
      </c>
      <c r="D539" s="15">
        <v>42171</v>
      </c>
      <c r="E539" s="54" t="s">
        <v>1334</v>
      </c>
      <c r="F539" s="13" t="s">
        <v>17</v>
      </c>
      <c r="G539" s="13" t="s">
        <v>29</v>
      </c>
      <c r="H539" s="13" t="s">
        <v>293</v>
      </c>
      <c r="I539" s="65" t="s">
        <v>294</v>
      </c>
      <c r="J539" s="13">
        <v>602</v>
      </c>
      <c r="K539" s="6" t="str">
        <f>IF(zgłoszenia[[#This Row],[ID]]&gt;0,IF(zgłoszenia[[#This Row],[AB Nr
z eDOK]]&gt;0,CONCATENATE("AB.6743.",zgłoszenia[[#This Row],[AB Nr
z eDOK]],".",D$1,".",zgłoszenia[[#This Row],[ID]]),"brak rejestreacji eDOK"),"")</f>
        <v>AB.6743.602.2015.AS</v>
      </c>
      <c r="L539" s="13"/>
      <c r="M53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539" s="12">
        <v>42199</v>
      </c>
      <c r="O539" s="13" t="s">
        <v>19</v>
      </c>
      <c r="P539" s="23"/>
      <c r="Q539" s="58"/>
    </row>
    <row r="540" spans="1:17" ht="45" x14ac:dyDescent="0.25">
      <c r="A540" s="79">
        <f>IF(zgłoszenia[[#This Row],[ID]]&gt;0,A539+1,"--")</f>
        <v>537</v>
      </c>
      <c r="B540" s="16" t="s">
        <v>12</v>
      </c>
      <c r="C540" s="80">
        <v>10947</v>
      </c>
      <c r="D540" s="15">
        <v>42171</v>
      </c>
      <c r="E540" s="53" t="s">
        <v>929</v>
      </c>
      <c r="F540" s="13" t="s">
        <v>23</v>
      </c>
      <c r="G540" s="13" t="s">
        <v>32</v>
      </c>
      <c r="H540" s="50" t="s">
        <v>54</v>
      </c>
      <c r="I540" s="68" t="s">
        <v>930</v>
      </c>
      <c r="J540" s="13">
        <v>550</v>
      </c>
      <c r="K540" s="6" t="str">
        <f>IF(zgłoszenia[[#This Row],[ID]]&gt;0,IF(zgłoszenia[[#This Row],[AB Nr
z eDOK]]&gt;0,CONCATENATE("AB.6743.",zgłoszenia[[#This Row],[AB Nr
z eDOK]],".",D$1,".",zgłoszenia[[#This Row],[ID]]),"brak rejestreacji eDOK"),"")</f>
        <v>AB.6743.550.2015.AA</v>
      </c>
      <c r="L540" s="13"/>
      <c r="M54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540" s="12">
        <v>42192</v>
      </c>
      <c r="O540" s="13" t="s">
        <v>19</v>
      </c>
      <c r="P540" s="23"/>
      <c r="Q540" s="58"/>
    </row>
    <row r="541" spans="1:17" ht="45" x14ac:dyDescent="0.25">
      <c r="A541" s="79">
        <f>IF(zgłoszenia[[#This Row],[ID]]&gt;0,A540+1,"--")</f>
        <v>538</v>
      </c>
      <c r="B541" s="16" t="s">
        <v>12</v>
      </c>
      <c r="C541" s="80">
        <v>10938</v>
      </c>
      <c r="D541" s="15">
        <v>42171</v>
      </c>
      <c r="E541" s="53" t="s">
        <v>53</v>
      </c>
      <c r="F541" s="13" t="s">
        <v>17</v>
      </c>
      <c r="G541" s="13" t="s">
        <v>32</v>
      </c>
      <c r="H541" s="50" t="s">
        <v>96</v>
      </c>
      <c r="I541" s="68" t="s">
        <v>928</v>
      </c>
      <c r="J541" s="13">
        <v>548</v>
      </c>
      <c r="K541" s="6" t="str">
        <f>IF(zgłoszenia[[#This Row],[ID]]&gt;0,IF(zgłoszenia[[#This Row],[AB Nr
z eDOK]]&gt;0,CONCATENATE("AB.6743.",zgłoszenia[[#This Row],[AB Nr
z eDOK]],".",D$1,".",zgłoszenia[[#This Row],[ID]]),"brak rejestreacji eDOK"),"")</f>
        <v>AB.6743.548.2015.AA</v>
      </c>
      <c r="L541" s="13"/>
      <c r="M54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541" s="12">
        <v>42185</v>
      </c>
      <c r="O541" s="13" t="s">
        <v>19</v>
      </c>
      <c r="P541" s="23"/>
      <c r="Q541" s="58"/>
    </row>
    <row r="542" spans="1:17" ht="45" x14ac:dyDescent="0.25">
      <c r="A542" s="79">
        <f>IF(zgłoszenia[[#This Row],[ID]]&gt;0,A541+1,"--")</f>
        <v>539</v>
      </c>
      <c r="B542" s="16" t="s">
        <v>12</v>
      </c>
      <c r="C542" s="80">
        <v>10939</v>
      </c>
      <c r="D542" s="15">
        <v>42171</v>
      </c>
      <c r="E542" s="53" t="s">
        <v>53</v>
      </c>
      <c r="F542" s="13" t="s">
        <v>17</v>
      </c>
      <c r="G542" s="13" t="s">
        <v>32</v>
      </c>
      <c r="H542" s="50" t="s">
        <v>96</v>
      </c>
      <c r="I542" s="68" t="s">
        <v>928</v>
      </c>
      <c r="J542" s="13">
        <v>549</v>
      </c>
      <c r="K542" s="6" t="str">
        <f>IF(zgłoszenia[[#This Row],[ID]]&gt;0,IF(zgłoszenia[[#This Row],[AB Nr
z eDOK]]&gt;0,CONCATENATE("AB.6743.",zgłoszenia[[#This Row],[AB Nr
z eDOK]],".",D$1,".",zgłoszenia[[#This Row],[ID]]),"brak rejestreacji eDOK"),"")</f>
        <v>AB.6743.549.2015.AA</v>
      </c>
      <c r="L542" s="13"/>
      <c r="M54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542" s="12">
        <v>42185</v>
      </c>
      <c r="O542" s="13" t="s">
        <v>19</v>
      </c>
      <c r="P542" s="23"/>
      <c r="Q542" s="58"/>
    </row>
    <row r="543" spans="1:17" ht="30" x14ac:dyDescent="0.25">
      <c r="A543" s="79">
        <f>IF(zgłoszenia[[#This Row],[ID]]&gt;0,A542+1,"--")</f>
        <v>540</v>
      </c>
      <c r="B543" s="16" t="s">
        <v>46</v>
      </c>
      <c r="C543" s="80">
        <v>10907</v>
      </c>
      <c r="D543" s="15">
        <v>42171</v>
      </c>
      <c r="E543" s="54" t="s">
        <v>931</v>
      </c>
      <c r="F543" s="13" t="s">
        <v>23</v>
      </c>
      <c r="G543" s="13" t="s">
        <v>18</v>
      </c>
      <c r="H543" s="13" t="s">
        <v>162</v>
      </c>
      <c r="I543" s="65" t="s">
        <v>2057</v>
      </c>
      <c r="J543" s="13">
        <v>551</v>
      </c>
      <c r="K543" s="6" t="str">
        <f>IF(zgłoszenia[[#This Row],[ID]]&gt;0,IF(zgłoszenia[[#This Row],[AB Nr
z eDOK]]&gt;0,CONCATENATE("AB.6743.",zgłoszenia[[#This Row],[AB Nr
z eDOK]],".",D$1,".",zgłoszenia[[#This Row],[ID]]),"brak rejestreacji eDOK"),"")</f>
        <v>AB.6743.551.2015.MS</v>
      </c>
      <c r="L543" s="13"/>
      <c r="M54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543" s="12">
        <v>42227</v>
      </c>
      <c r="O543" s="13" t="s">
        <v>22</v>
      </c>
      <c r="P543" s="23"/>
      <c r="Q543" s="58"/>
    </row>
    <row r="544" spans="1:17" ht="45" x14ac:dyDescent="0.25">
      <c r="A544" s="79">
        <f>IF(zgłoszenia[[#This Row],[ID]]&gt;0,A543+1,"--")</f>
        <v>541</v>
      </c>
      <c r="B544" s="16" t="s">
        <v>13</v>
      </c>
      <c r="C544" s="80">
        <v>10864</v>
      </c>
      <c r="D544" s="15">
        <v>42170</v>
      </c>
      <c r="E544" s="53" t="s">
        <v>1505</v>
      </c>
      <c r="F544" s="13" t="s">
        <v>25</v>
      </c>
      <c r="G544" s="13" t="s">
        <v>29</v>
      </c>
      <c r="H544" s="50" t="s">
        <v>29</v>
      </c>
      <c r="I544" s="68" t="s">
        <v>1506</v>
      </c>
      <c r="J544" s="13">
        <v>615</v>
      </c>
      <c r="K544" s="6" t="str">
        <f>IF(zgłoszenia[[#This Row],[ID]]&gt;0,IF(zgłoszenia[[#This Row],[AB Nr
z eDOK]]&gt;0,CONCATENATE("AB.6743.",zgłoszenia[[#This Row],[AB Nr
z eDOK]],".",D$1,".",zgłoszenia[[#This Row],[ID]]),"brak rejestreacji eDOK"),"")</f>
        <v>AB.6743.615.2015.WŚ</v>
      </c>
      <c r="L544" s="13"/>
      <c r="M54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544" s="12">
        <v>42200</v>
      </c>
      <c r="O544" s="13" t="s">
        <v>19</v>
      </c>
      <c r="P544" s="23"/>
      <c r="Q544" s="58"/>
    </row>
    <row r="545" spans="1:17" ht="45" x14ac:dyDescent="0.25">
      <c r="A545" s="79">
        <f>IF(zgłoszenia[[#This Row],[ID]]&gt;0,A544+1,"--")</f>
        <v>542</v>
      </c>
      <c r="B545" s="16" t="s">
        <v>36</v>
      </c>
      <c r="C545" s="80">
        <v>10957</v>
      </c>
      <c r="D545" s="15">
        <v>42171</v>
      </c>
      <c r="E545" s="54" t="s">
        <v>97</v>
      </c>
      <c r="F545" s="13" t="s">
        <v>23</v>
      </c>
      <c r="G545" s="13" t="s">
        <v>26</v>
      </c>
      <c r="H545" s="13" t="s">
        <v>1283</v>
      </c>
      <c r="I545" s="65" t="s">
        <v>1335</v>
      </c>
      <c r="J545" s="13">
        <v>603</v>
      </c>
      <c r="K545" s="6" t="str">
        <f>IF(zgłoszenia[[#This Row],[ID]]&gt;0,IF(zgłoszenia[[#This Row],[AB Nr
z eDOK]]&gt;0,CONCATENATE("AB.6743.",zgłoszenia[[#This Row],[AB Nr
z eDOK]],".",D$1,".",zgłoszenia[[#This Row],[ID]]),"brak rejestreacji eDOK"),"")</f>
        <v>AB.6743.603.2015.AS</v>
      </c>
      <c r="L545" s="13"/>
      <c r="M54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545" s="12">
        <v>42198</v>
      </c>
      <c r="O545" s="13" t="s">
        <v>19</v>
      </c>
      <c r="P545" s="23"/>
      <c r="Q545" s="58"/>
    </row>
    <row r="546" spans="1:17" ht="45" x14ac:dyDescent="0.25">
      <c r="A546" s="79">
        <f>IF(zgłoszenia[[#This Row],[ID]]&gt;0,A545+1,"--")</f>
        <v>543</v>
      </c>
      <c r="B546" s="16" t="s">
        <v>40</v>
      </c>
      <c r="C546" s="80">
        <v>11001</v>
      </c>
      <c r="D546" s="15">
        <v>42171</v>
      </c>
      <c r="E546" s="54" t="s">
        <v>944</v>
      </c>
      <c r="F546" s="13" t="s">
        <v>28</v>
      </c>
      <c r="G546" s="13" t="s">
        <v>29</v>
      </c>
      <c r="H546" s="13" t="s">
        <v>483</v>
      </c>
      <c r="I546" s="65" t="s">
        <v>850</v>
      </c>
      <c r="J546" s="13">
        <v>547</v>
      </c>
      <c r="K546" s="6" t="str">
        <f>IF(zgłoszenia[[#This Row],[ID]]&gt;0,IF(zgłoszenia[[#This Row],[AB Nr
z eDOK]]&gt;0,CONCATENATE("AB.6743.",zgłoszenia[[#This Row],[AB Nr
z eDOK]],".",D$1,".",zgłoszenia[[#This Row],[ID]]),"brak rejestreacji eDOK"),"")</f>
        <v>AB.6743.547.2015.AŁ</v>
      </c>
      <c r="L546" s="13"/>
      <c r="M54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546" s="12">
        <v>42198</v>
      </c>
      <c r="O546" s="13" t="s">
        <v>19</v>
      </c>
      <c r="P546" s="23"/>
      <c r="Q546" s="58"/>
    </row>
    <row r="547" spans="1:17" ht="60" x14ac:dyDescent="0.25">
      <c r="A547" s="79">
        <f>IF(zgłoszenia[[#This Row],[ID]]&gt;0,A546+1,"--")</f>
        <v>544</v>
      </c>
      <c r="B547" s="16" t="s">
        <v>13</v>
      </c>
      <c r="C547" s="80">
        <v>11037</v>
      </c>
      <c r="D547" s="15">
        <v>42172</v>
      </c>
      <c r="E547" s="53" t="s">
        <v>1504</v>
      </c>
      <c r="F547" s="13" t="s">
        <v>17</v>
      </c>
      <c r="G547" s="13" t="s">
        <v>29</v>
      </c>
      <c r="H547" s="50" t="s">
        <v>293</v>
      </c>
      <c r="I547" s="68" t="s">
        <v>1502</v>
      </c>
      <c r="J547" s="13">
        <v>616</v>
      </c>
      <c r="K547" s="6" t="str">
        <f>IF(zgłoszenia[[#This Row],[ID]]&gt;0,IF(zgłoszenia[[#This Row],[AB Nr
z eDOK]]&gt;0,CONCATENATE("AB.6743.",zgłoszenia[[#This Row],[AB Nr
z eDOK]],".",D$1,".",zgłoszenia[[#This Row],[ID]]),"brak rejestreacji eDOK"),"")</f>
        <v>AB.6743.616.2015.WŚ</v>
      </c>
      <c r="L547" s="13"/>
      <c r="M54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547" s="12">
        <v>42202</v>
      </c>
      <c r="O547" s="13" t="s">
        <v>19</v>
      </c>
      <c r="P547" s="23"/>
      <c r="Q547" s="58"/>
    </row>
    <row r="548" spans="1:17" ht="45" x14ac:dyDescent="0.25">
      <c r="A548" s="79">
        <f>IF(zgłoszenia[[#This Row],[ID]]&gt;0,A547+1,"--")</f>
        <v>545</v>
      </c>
      <c r="B548" s="16" t="s">
        <v>13</v>
      </c>
      <c r="C548" s="80">
        <v>11068</v>
      </c>
      <c r="D548" s="15">
        <v>42172</v>
      </c>
      <c r="E548" s="53" t="s">
        <v>1503</v>
      </c>
      <c r="F548" s="13" t="s">
        <v>17</v>
      </c>
      <c r="G548" s="13" t="s">
        <v>29</v>
      </c>
      <c r="H548" s="50" t="s">
        <v>293</v>
      </c>
      <c r="I548" s="68" t="s">
        <v>1502</v>
      </c>
      <c r="J548" s="13">
        <v>618</v>
      </c>
      <c r="K548" s="6" t="str">
        <f>IF(zgłoszenia[[#This Row],[ID]]&gt;0,IF(zgłoszenia[[#This Row],[AB Nr
z eDOK]]&gt;0,CONCATENATE("AB.6743.",zgłoszenia[[#This Row],[AB Nr
z eDOK]],".",D$1,".",zgłoszenia[[#This Row],[ID]]),"brak rejestreacji eDOK"),"")</f>
        <v>AB.6743.618.2015.WŚ</v>
      </c>
      <c r="L548" s="13"/>
      <c r="M54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548" s="12">
        <v>42202</v>
      </c>
      <c r="O548" s="13" t="s">
        <v>19</v>
      </c>
      <c r="P548" s="23"/>
      <c r="Q548" s="58"/>
    </row>
    <row r="549" spans="1:17" ht="60" x14ac:dyDescent="0.25">
      <c r="A549" s="79">
        <f>IF(zgłoszenia[[#This Row],[ID]]&gt;0,A548+1,"--")</f>
        <v>546</v>
      </c>
      <c r="B549" s="16" t="s">
        <v>13</v>
      </c>
      <c r="C549" s="80">
        <v>11039</v>
      </c>
      <c r="D549" s="15">
        <v>42172</v>
      </c>
      <c r="E549" s="53" t="s">
        <v>1501</v>
      </c>
      <c r="F549" s="13" t="s">
        <v>23</v>
      </c>
      <c r="G549" s="13" t="s">
        <v>29</v>
      </c>
      <c r="H549" s="50" t="s">
        <v>293</v>
      </c>
      <c r="I549" s="68" t="s">
        <v>1502</v>
      </c>
      <c r="J549" s="13">
        <v>617</v>
      </c>
      <c r="K549" s="6" t="str">
        <f>IF(zgłoszenia[[#This Row],[ID]]&gt;0,IF(zgłoszenia[[#This Row],[AB Nr
z eDOK]]&gt;0,CONCATENATE("AB.6743.",zgłoszenia[[#This Row],[AB Nr
z eDOK]],".",D$1,".",zgłoszenia[[#This Row],[ID]]),"brak rejestreacji eDOK"),"")</f>
        <v>AB.6743.617.2015.WŚ</v>
      </c>
      <c r="L549" s="13"/>
      <c r="M54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549" s="12">
        <v>42202</v>
      </c>
      <c r="O549" s="13" t="s">
        <v>19</v>
      </c>
      <c r="P549" s="23"/>
      <c r="Q549" s="58"/>
    </row>
    <row r="550" spans="1:17" ht="45" x14ac:dyDescent="0.25">
      <c r="A550" s="79">
        <f>IF(zgłoszenia[[#This Row],[ID]]&gt;0,A549+1,"--")</f>
        <v>547</v>
      </c>
      <c r="B550" s="16" t="s">
        <v>45</v>
      </c>
      <c r="C550" s="80">
        <v>1014</v>
      </c>
      <c r="D550" s="15">
        <v>42171</v>
      </c>
      <c r="E550" s="54" t="s">
        <v>932</v>
      </c>
      <c r="F550" s="13" t="s">
        <v>17</v>
      </c>
      <c r="G550" s="13" t="s">
        <v>33</v>
      </c>
      <c r="H550" s="13" t="s">
        <v>209</v>
      </c>
      <c r="I550" s="65" t="s">
        <v>933</v>
      </c>
      <c r="J550" s="13">
        <v>553</v>
      </c>
      <c r="K550" s="6" t="str">
        <f>IF(zgłoszenia[[#This Row],[ID]]&gt;0,IF(zgłoszenia[[#This Row],[AB Nr
z eDOK]]&gt;0,CONCATENATE("AB.6743.",zgłoszenia[[#This Row],[AB Nr
z eDOK]],".",D$1,".",zgłoszenia[[#This Row],[ID]]),"brak rejestreacji eDOK"),"")</f>
        <v>AB.6743.553.2015.IN</v>
      </c>
      <c r="L550" s="13"/>
      <c r="M55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550" s="12">
        <v>42199</v>
      </c>
      <c r="O550" s="13" t="s">
        <v>19</v>
      </c>
      <c r="P550" s="23"/>
      <c r="Q550" s="58"/>
    </row>
    <row r="551" spans="1:17" ht="45" x14ac:dyDescent="0.25">
      <c r="A551" s="79">
        <f>IF(zgłoszenia[[#This Row],[ID]]&gt;0,A550+1,"--")</f>
        <v>548</v>
      </c>
      <c r="B551" s="16" t="s">
        <v>12</v>
      </c>
      <c r="C551" s="80">
        <v>11053</v>
      </c>
      <c r="D551" s="15">
        <v>42172</v>
      </c>
      <c r="E551" s="53" t="s">
        <v>301</v>
      </c>
      <c r="F551" s="13" t="s">
        <v>23</v>
      </c>
      <c r="G551" s="13" t="s">
        <v>32</v>
      </c>
      <c r="H551" s="50" t="s">
        <v>960</v>
      </c>
      <c r="I551" s="68" t="s">
        <v>961</v>
      </c>
      <c r="J551" s="13">
        <v>560</v>
      </c>
      <c r="K551" s="6" t="str">
        <f>IF(zgłoszenia[[#This Row],[ID]]&gt;0,IF(zgłoszenia[[#This Row],[AB Nr
z eDOK]]&gt;0,CONCATENATE("AB.6743.",zgłoszenia[[#This Row],[AB Nr
z eDOK]],".",D$1,".",zgłoszenia[[#This Row],[ID]]),"brak rejestreacji eDOK"),"")</f>
        <v>AB.6743.560.2015.AA</v>
      </c>
      <c r="L551" s="13"/>
      <c r="M55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551" s="12">
        <v>42184</v>
      </c>
      <c r="O551" s="13" t="s">
        <v>19</v>
      </c>
      <c r="P551" s="23"/>
      <c r="Q551" s="58"/>
    </row>
    <row r="552" spans="1:17" ht="45" x14ac:dyDescent="0.25">
      <c r="A552" s="79">
        <f>IF(zgłoszenia[[#This Row],[ID]]&gt;0,A551+1,"--")</f>
        <v>549</v>
      </c>
      <c r="B552" s="16" t="s">
        <v>47</v>
      </c>
      <c r="C552" s="80">
        <v>11082</v>
      </c>
      <c r="D552" s="15">
        <v>42172</v>
      </c>
      <c r="E552" s="54" t="s">
        <v>2049</v>
      </c>
      <c r="F552" s="13" t="s">
        <v>23</v>
      </c>
      <c r="G552" s="13" t="s">
        <v>21</v>
      </c>
      <c r="H552" s="13" t="s">
        <v>297</v>
      </c>
      <c r="I552" s="65" t="s">
        <v>2050</v>
      </c>
      <c r="J552" s="13">
        <v>644</v>
      </c>
      <c r="K552" s="6" t="str">
        <f>IF(zgłoszenia[[#This Row],[ID]]&gt;0,IF(zgłoszenia[[#This Row],[AB Nr
z eDOK]]&gt;0,CONCATENATE("AB.6743.",zgłoszenia[[#This Row],[AB Nr
z eDOK]],".",D$1,".",zgłoszenia[[#This Row],[ID]]),"brak rejestreacji eDOK"),"")</f>
        <v>AB.6743.644.2015.ŁD</v>
      </c>
      <c r="L552" s="13"/>
      <c r="M55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552" s="12">
        <v>42206</v>
      </c>
      <c r="O552" s="13" t="s">
        <v>19</v>
      </c>
      <c r="P552" s="23"/>
      <c r="Q552" s="58"/>
    </row>
    <row r="553" spans="1:17" ht="45" x14ac:dyDescent="0.25">
      <c r="A553" s="79">
        <f>IF(zgłoszenia[[#This Row],[ID]]&gt;0,A552+1,"--")</f>
        <v>550</v>
      </c>
      <c r="B553" s="16" t="s">
        <v>47</v>
      </c>
      <c r="C553" s="80">
        <v>11199</v>
      </c>
      <c r="D553" s="15">
        <v>42173</v>
      </c>
      <c r="E553" s="54" t="s">
        <v>2051</v>
      </c>
      <c r="F553" s="13" t="s">
        <v>20</v>
      </c>
      <c r="G553" s="13" t="s">
        <v>29</v>
      </c>
      <c r="H553" s="13" t="s">
        <v>29</v>
      </c>
      <c r="I553" s="65" t="s">
        <v>1164</v>
      </c>
      <c r="J553" s="13">
        <v>641</v>
      </c>
      <c r="K553" s="6" t="str">
        <f>IF(zgłoszenia[[#This Row],[ID]]&gt;0,IF(zgłoszenia[[#This Row],[AB Nr
z eDOK]]&gt;0,CONCATENATE("AB.6743.",zgłoszenia[[#This Row],[AB Nr
z eDOK]],".",D$1,".",zgłoszenia[[#This Row],[ID]]),"brak rejestreacji eDOK"),"")</f>
        <v>AB.6743.641.2015.ŁD</v>
      </c>
      <c r="L553" s="13"/>
      <c r="M55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553" s="12">
        <v>42201</v>
      </c>
      <c r="O553" s="13" t="s">
        <v>19</v>
      </c>
      <c r="P553" s="23">
        <v>42339</v>
      </c>
      <c r="Q553" s="58"/>
    </row>
    <row r="554" spans="1:17" ht="45" x14ac:dyDescent="0.25">
      <c r="A554" s="79">
        <f>IF(zgłoszenia[[#This Row],[ID]]&gt;0,A553+1,"--")</f>
        <v>551</v>
      </c>
      <c r="B554" s="16" t="s">
        <v>407</v>
      </c>
      <c r="C554" s="80">
        <v>11194</v>
      </c>
      <c r="D554" s="15">
        <v>42173</v>
      </c>
      <c r="E554" s="53" t="s">
        <v>942</v>
      </c>
      <c r="F554" s="13" t="s">
        <v>17</v>
      </c>
      <c r="G554" s="13" t="s">
        <v>29</v>
      </c>
      <c r="H554" s="50" t="s">
        <v>29</v>
      </c>
      <c r="I554" s="68" t="s">
        <v>539</v>
      </c>
      <c r="J554" s="13">
        <v>554</v>
      </c>
      <c r="K554" s="6" t="str">
        <f>IF(zgłoszenia[[#This Row],[ID]]&gt;0,IF(zgłoszenia[[#This Row],[AB Nr
z eDOK]]&gt;0,CONCATENATE("AB.6743.",zgłoszenia[[#This Row],[AB Nr
z eDOK]],".",D$1,".",zgłoszenia[[#This Row],[ID]]),"brak rejestreacji eDOK"),"")</f>
        <v>AB.6743.554.2015.AM</v>
      </c>
      <c r="L554" s="13"/>
      <c r="M55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554" s="12">
        <v>42192</v>
      </c>
      <c r="O554" s="13" t="s">
        <v>22</v>
      </c>
      <c r="P554" s="23"/>
      <c r="Q554" s="58"/>
    </row>
    <row r="555" spans="1:17" ht="45" x14ac:dyDescent="0.25">
      <c r="A555" s="79">
        <f>IF(zgłoszenia[[#This Row],[ID]]&gt;0,A554+1,"--")</f>
        <v>552</v>
      </c>
      <c r="B555" s="16" t="s">
        <v>13</v>
      </c>
      <c r="C555" s="80">
        <v>11180</v>
      </c>
      <c r="D555" s="15">
        <v>42173</v>
      </c>
      <c r="E555" s="53" t="s">
        <v>1508</v>
      </c>
      <c r="F555" s="13" t="s">
        <v>17</v>
      </c>
      <c r="G555" s="13" t="s">
        <v>29</v>
      </c>
      <c r="H555" s="13" t="s">
        <v>29</v>
      </c>
      <c r="I555" s="65" t="s">
        <v>1507</v>
      </c>
      <c r="J555" s="13">
        <v>614</v>
      </c>
      <c r="K555" s="6" t="str">
        <f>IF(zgłoszenia[[#This Row],[ID]]&gt;0,IF(zgłoszenia[[#This Row],[AB Nr
z eDOK]]&gt;0,CONCATENATE("AB.6743.",zgłoszenia[[#This Row],[AB Nr
z eDOK]],".",D$1,".",zgłoszenia[[#This Row],[ID]]),"brak rejestreacji eDOK"),"")</f>
        <v>AB.6743.614.2015.WŚ</v>
      </c>
      <c r="L555" s="13"/>
      <c r="M55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555" s="12">
        <v>42202</v>
      </c>
      <c r="O555" s="13" t="s">
        <v>19</v>
      </c>
      <c r="P555" s="23"/>
      <c r="Q555" s="58"/>
    </row>
    <row r="556" spans="1:17" ht="30" x14ac:dyDescent="0.25">
      <c r="A556" s="79">
        <f>IF(zgłoszenia[[#This Row],[ID]]&gt;0,A555+1,"--")</f>
        <v>553</v>
      </c>
      <c r="B556" s="16" t="s">
        <v>407</v>
      </c>
      <c r="C556" s="80">
        <v>11227</v>
      </c>
      <c r="D556" s="15">
        <v>42174</v>
      </c>
      <c r="E556" s="53" t="s">
        <v>943</v>
      </c>
      <c r="F556" s="13" t="s">
        <v>17</v>
      </c>
      <c r="G556" s="13" t="s">
        <v>29</v>
      </c>
      <c r="H556" s="50" t="s">
        <v>29</v>
      </c>
      <c r="I556" s="68" t="s">
        <v>809</v>
      </c>
      <c r="J556" s="13">
        <v>555</v>
      </c>
      <c r="K556" s="6" t="str">
        <f>IF(zgłoszenia[[#This Row],[ID]]&gt;0,IF(zgłoszenia[[#This Row],[AB Nr
z eDOK]]&gt;0,CONCATENATE("AB.6743.",zgłoszenia[[#This Row],[AB Nr
z eDOK]],".",D$1,".",zgłoszenia[[#This Row],[ID]]),"brak rejestreacji eDOK"),"")</f>
        <v>AB.6743.555.2015.AM</v>
      </c>
      <c r="L556" s="13"/>
      <c r="M55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556" s="12">
        <v>42193</v>
      </c>
      <c r="O556" s="13" t="s">
        <v>22</v>
      </c>
      <c r="P556" s="23"/>
      <c r="Q556" s="58"/>
    </row>
    <row r="557" spans="1:17" ht="30" x14ac:dyDescent="0.25">
      <c r="A557" s="79">
        <f>IF(zgłoszenia[[#This Row],[ID]]&gt;0,A556+1,"--")</f>
        <v>554</v>
      </c>
      <c r="B557" s="16" t="s">
        <v>40</v>
      </c>
      <c r="C557" s="80">
        <v>11348</v>
      </c>
      <c r="D557" s="15">
        <v>42177</v>
      </c>
      <c r="E557" s="54" t="s">
        <v>948</v>
      </c>
      <c r="F557" s="13" t="s">
        <v>17</v>
      </c>
      <c r="G557" s="13" t="s">
        <v>29</v>
      </c>
      <c r="H557" s="13" t="s">
        <v>128</v>
      </c>
      <c r="I557" s="65" t="s">
        <v>947</v>
      </c>
      <c r="J557" s="13">
        <v>557</v>
      </c>
      <c r="K557" s="6" t="str">
        <f>IF(zgłoszenia[[#This Row],[ID]]&gt;0,IF(zgłoszenia[[#This Row],[AB Nr
z eDOK]]&gt;0,CONCATENATE("AB.6743.",zgłoszenia[[#This Row],[AB Nr
z eDOK]],".",D$1,".",zgłoszenia[[#This Row],[ID]]),"brak rejestreacji eDOK"),"")</f>
        <v>AB.6743.557.2015.AŁ</v>
      </c>
      <c r="L557" s="13"/>
      <c r="M55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557" s="12">
        <v>42202</v>
      </c>
      <c r="O557" s="13" t="s">
        <v>31</v>
      </c>
      <c r="P557" s="23"/>
      <c r="Q557" s="58"/>
    </row>
    <row r="558" spans="1:17" ht="45" x14ac:dyDescent="0.25">
      <c r="A558" s="79">
        <f>IF(zgłoszenia[[#This Row],[ID]]&gt;0,A557+1,"--")</f>
        <v>555</v>
      </c>
      <c r="B558" s="16" t="s">
        <v>40</v>
      </c>
      <c r="C558" s="80">
        <v>11419</v>
      </c>
      <c r="D558" s="15">
        <v>42177</v>
      </c>
      <c r="E558" s="54" t="s">
        <v>164</v>
      </c>
      <c r="F558" s="13" t="s">
        <v>17</v>
      </c>
      <c r="G558" s="13" t="s">
        <v>29</v>
      </c>
      <c r="H558" s="13" t="s">
        <v>483</v>
      </c>
      <c r="I558" s="65" t="s">
        <v>946</v>
      </c>
      <c r="J558" s="13">
        <v>558</v>
      </c>
      <c r="K558" s="6" t="str">
        <f>IF(zgłoszenia[[#This Row],[ID]]&gt;0,IF(zgłoszenia[[#This Row],[AB Nr
z eDOK]]&gt;0,CONCATENATE("AB.6743.",zgłoszenia[[#This Row],[AB Nr
z eDOK]],".",D$1,".",zgłoszenia[[#This Row],[ID]]),"brak rejestreacji eDOK"),"")</f>
        <v>AB.6743.558.2015.AŁ</v>
      </c>
      <c r="L558" s="13"/>
      <c r="M55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558" s="12">
        <v>42198</v>
      </c>
      <c r="O558" s="13" t="s">
        <v>19</v>
      </c>
      <c r="P558" s="23"/>
      <c r="Q558" s="58"/>
    </row>
    <row r="559" spans="1:17" ht="30" x14ac:dyDescent="0.25">
      <c r="A559" s="79">
        <f>IF(zgłoszenia[[#This Row],[ID]]&gt;0,A558+1,"--")</f>
        <v>556</v>
      </c>
      <c r="B559" s="16" t="s">
        <v>40</v>
      </c>
      <c r="C559" s="80">
        <v>11421</v>
      </c>
      <c r="D559" s="15">
        <v>42177</v>
      </c>
      <c r="E559" s="54" t="s">
        <v>949</v>
      </c>
      <c r="F559" s="13" t="s">
        <v>20</v>
      </c>
      <c r="G559" s="13" t="s">
        <v>29</v>
      </c>
      <c r="H559" s="13" t="s">
        <v>483</v>
      </c>
      <c r="I559" s="65" t="s">
        <v>945</v>
      </c>
      <c r="J559" s="13">
        <v>559</v>
      </c>
      <c r="K559" s="6" t="str">
        <f>IF(zgłoszenia[[#This Row],[ID]]&gt;0,IF(zgłoszenia[[#This Row],[AB Nr
z eDOK]]&gt;0,CONCATENATE("AB.6743.",zgłoszenia[[#This Row],[AB Nr
z eDOK]],".",D$1,".",zgłoszenia[[#This Row],[ID]]),"brak rejestreacji eDOK"),"")</f>
        <v>AB.6743.559.2015.AŁ</v>
      </c>
      <c r="L559" s="13"/>
      <c r="M55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559" s="12">
        <v>42201</v>
      </c>
      <c r="O559" s="13" t="s">
        <v>31</v>
      </c>
      <c r="P559" s="23"/>
      <c r="Q559" s="58"/>
    </row>
    <row r="560" spans="1:17" ht="45" x14ac:dyDescent="0.25">
      <c r="A560" s="79">
        <f>IF(zgłoszenia[[#This Row],[ID]]&gt;0,A559+1,"--")</f>
        <v>557</v>
      </c>
      <c r="B560" s="16" t="s">
        <v>46</v>
      </c>
      <c r="C560" s="80">
        <v>11420</v>
      </c>
      <c r="D560" s="15">
        <v>42177</v>
      </c>
      <c r="E560" s="54" t="s">
        <v>79</v>
      </c>
      <c r="F560" s="13" t="s">
        <v>17</v>
      </c>
      <c r="G560" s="13" t="s">
        <v>18</v>
      </c>
      <c r="H560" s="13" t="s">
        <v>218</v>
      </c>
      <c r="I560" s="65" t="s">
        <v>936</v>
      </c>
      <c r="J560" s="13">
        <v>556</v>
      </c>
      <c r="K560" s="6" t="str">
        <f>IF(zgłoszenia[[#This Row],[ID]]&gt;0,IF(zgłoszenia[[#This Row],[AB Nr
z eDOK]]&gt;0,CONCATENATE("AB.6743.",zgłoszenia[[#This Row],[AB Nr
z eDOK]],".",D$1,".",zgłoszenia[[#This Row],[ID]]),"brak rejestreacji eDOK"),"")</f>
        <v>AB.6743.556.2015.MS</v>
      </c>
      <c r="L560" s="13"/>
      <c r="M56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560" s="12">
        <v>42187</v>
      </c>
      <c r="O560" s="13" t="s">
        <v>19</v>
      </c>
      <c r="P560" s="23"/>
      <c r="Q560" s="58"/>
    </row>
    <row r="561" spans="1:17" ht="45" x14ac:dyDescent="0.25">
      <c r="A561" s="79">
        <f>IF(zgłoszenia[[#This Row],[ID]]&gt;0,A560+1,"--")</f>
        <v>558</v>
      </c>
      <c r="B561" s="16" t="s">
        <v>36</v>
      </c>
      <c r="C561" s="80">
        <v>11418</v>
      </c>
      <c r="D561" s="15">
        <v>42177</v>
      </c>
      <c r="E561" s="54" t="s">
        <v>139</v>
      </c>
      <c r="F561" s="13" t="s">
        <v>17</v>
      </c>
      <c r="G561" s="13" t="s">
        <v>26</v>
      </c>
      <c r="H561" s="13" t="s">
        <v>243</v>
      </c>
      <c r="I561" s="65" t="s">
        <v>1056</v>
      </c>
      <c r="J561" s="13">
        <v>600</v>
      </c>
      <c r="K561" s="6" t="str">
        <f>IF(zgłoszenia[[#This Row],[ID]]&gt;0,IF(zgłoszenia[[#This Row],[AB Nr
z eDOK]]&gt;0,CONCATENATE("AB.6743.",zgłoszenia[[#This Row],[AB Nr
z eDOK]],".",D$1,".",zgłoszenia[[#This Row],[ID]]),"brak rejestreacji eDOK"),"")</f>
        <v>AB.6743.600.2015.AS</v>
      </c>
      <c r="L561" s="13"/>
      <c r="M56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561" s="12">
        <v>42205</v>
      </c>
      <c r="O561" s="13" t="s">
        <v>19</v>
      </c>
      <c r="P561" s="23"/>
      <c r="Q561" s="58"/>
    </row>
    <row r="562" spans="1:17" ht="45" x14ac:dyDescent="0.25">
      <c r="A562" s="79">
        <f>IF(zgłoszenia[[#This Row],[ID]]&gt;0,A561+1,"--")</f>
        <v>559</v>
      </c>
      <c r="B562" s="16" t="s">
        <v>40</v>
      </c>
      <c r="C562" s="80">
        <v>11535</v>
      </c>
      <c r="D562" s="15">
        <v>42178</v>
      </c>
      <c r="E562" s="54" t="s">
        <v>951</v>
      </c>
      <c r="F562" s="13" t="s">
        <v>20</v>
      </c>
      <c r="G562" s="13" t="s">
        <v>29</v>
      </c>
      <c r="H562" s="13" t="s">
        <v>144</v>
      </c>
      <c r="I562" s="65" t="s">
        <v>499</v>
      </c>
      <c r="J562" s="13">
        <v>563</v>
      </c>
      <c r="K562" s="6" t="str">
        <f>IF(zgłoszenia[[#This Row],[ID]]&gt;0,IF(zgłoszenia[[#This Row],[AB Nr
z eDOK]]&gt;0,CONCATENATE("AB.6743.",zgłoszenia[[#This Row],[AB Nr
z eDOK]],".",D$1,".",zgłoszenia[[#This Row],[ID]]),"brak rejestreacji eDOK"),"")</f>
        <v>AB.6743.563.2015.AŁ</v>
      </c>
      <c r="L562" s="13"/>
      <c r="M56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562" s="12">
        <v>42198</v>
      </c>
      <c r="O562" s="13" t="s">
        <v>19</v>
      </c>
      <c r="P562" s="23">
        <v>42329</v>
      </c>
      <c r="Q562" s="58"/>
    </row>
    <row r="563" spans="1:17" ht="45" x14ac:dyDescent="0.25">
      <c r="A563" s="79">
        <f>IF(zgłoszenia[[#This Row],[ID]]&gt;0,A562+1,"--")</f>
        <v>560</v>
      </c>
      <c r="B563" s="16" t="s">
        <v>40</v>
      </c>
      <c r="C563" s="80">
        <v>11519</v>
      </c>
      <c r="D563" s="15">
        <v>42178</v>
      </c>
      <c r="E563" s="54" t="s">
        <v>950</v>
      </c>
      <c r="F563" s="13" t="s">
        <v>20</v>
      </c>
      <c r="G563" s="13" t="s">
        <v>29</v>
      </c>
      <c r="H563" s="13" t="s">
        <v>29</v>
      </c>
      <c r="I563" s="65" t="s">
        <v>56</v>
      </c>
      <c r="J563" s="13">
        <v>561</v>
      </c>
      <c r="K563" s="6" t="str">
        <f>IF(zgłoszenia[[#This Row],[ID]]&gt;0,IF(zgłoszenia[[#This Row],[AB Nr
z eDOK]]&gt;0,CONCATENATE("AB.6743.",zgłoszenia[[#This Row],[AB Nr
z eDOK]],".",D$1,".",zgłoszenia[[#This Row],[ID]]),"brak rejestreacji eDOK"),"")</f>
        <v>AB.6743.561.2015.AŁ</v>
      </c>
      <c r="L563" s="13"/>
      <c r="M56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563" s="12">
        <v>42202</v>
      </c>
      <c r="O563" s="13" t="s">
        <v>19</v>
      </c>
      <c r="P563" s="23">
        <v>42330</v>
      </c>
      <c r="Q563" s="58"/>
    </row>
    <row r="564" spans="1:17" ht="45" x14ac:dyDescent="0.25">
      <c r="A564" s="79">
        <f>IF(zgłoszenia[[#This Row],[ID]]&gt;0,A563+1,"--")</f>
        <v>561</v>
      </c>
      <c r="B564" s="16" t="s">
        <v>40</v>
      </c>
      <c r="C564" s="80">
        <v>11530</v>
      </c>
      <c r="D564" s="15">
        <v>42178</v>
      </c>
      <c r="E564" s="54" t="s">
        <v>951</v>
      </c>
      <c r="F564" s="13" t="s">
        <v>20</v>
      </c>
      <c r="G564" s="13" t="s">
        <v>29</v>
      </c>
      <c r="H564" s="13" t="s">
        <v>483</v>
      </c>
      <c r="I564" s="65" t="s">
        <v>886</v>
      </c>
      <c r="J564" s="13">
        <v>562</v>
      </c>
      <c r="K564" s="6" t="str">
        <f>IF(zgłoszenia[[#This Row],[ID]]&gt;0,IF(zgłoszenia[[#This Row],[AB Nr
z eDOK]]&gt;0,CONCATENATE("AB.6743.",zgłoszenia[[#This Row],[AB Nr
z eDOK]],".",D$1,".",zgłoszenia[[#This Row],[ID]]),"brak rejestreacji eDOK"),"")</f>
        <v>AB.6743.562.2015.AŁ</v>
      </c>
      <c r="L564" s="13"/>
      <c r="M56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564" s="12">
        <v>42198</v>
      </c>
      <c r="O564" s="13" t="s">
        <v>19</v>
      </c>
      <c r="P564" s="23">
        <v>42329</v>
      </c>
      <c r="Q564" s="58"/>
    </row>
    <row r="565" spans="1:17" ht="30" x14ac:dyDescent="0.25">
      <c r="A565" s="79">
        <f>IF(zgłoszenia[[#This Row],[ID]]&gt;0,A564+1,"--")</f>
        <v>562</v>
      </c>
      <c r="B565" s="16" t="s">
        <v>12</v>
      </c>
      <c r="C565" s="80">
        <v>11518</v>
      </c>
      <c r="D565" s="15">
        <v>42178</v>
      </c>
      <c r="E565" s="53" t="s">
        <v>927</v>
      </c>
      <c r="F565" s="13" t="s">
        <v>17</v>
      </c>
      <c r="G565" s="13" t="s">
        <v>32</v>
      </c>
      <c r="H565" s="50" t="s">
        <v>201</v>
      </c>
      <c r="I565" s="68" t="s">
        <v>962</v>
      </c>
      <c r="J565" s="13">
        <v>568</v>
      </c>
      <c r="K565" s="6" t="str">
        <f>IF(zgłoszenia[[#This Row],[ID]]&gt;0,IF(zgłoszenia[[#This Row],[AB Nr
z eDOK]]&gt;0,CONCATENATE("AB.6743.",zgłoszenia[[#This Row],[AB Nr
z eDOK]],".",D$1,".",zgłoszenia[[#This Row],[ID]]),"brak rejestreacji eDOK"),"")</f>
        <v>AB.6743.568.2015.AA</v>
      </c>
      <c r="L565" s="13"/>
      <c r="M56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565" s="12">
        <v>42205</v>
      </c>
      <c r="O565" s="13" t="s">
        <v>31</v>
      </c>
      <c r="P565" s="23"/>
      <c r="Q565" s="58"/>
    </row>
    <row r="566" spans="1:17" ht="45" x14ac:dyDescent="0.25">
      <c r="A566" s="79">
        <f>IF(zgłoszenia[[#This Row],[ID]]&gt;0,A565+1,"--")</f>
        <v>563</v>
      </c>
      <c r="B566" s="16" t="s">
        <v>46</v>
      </c>
      <c r="C566" s="80">
        <v>11488</v>
      </c>
      <c r="D566" s="15">
        <v>42178</v>
      </c>
      <c r="E566" s="54" t="s">
        <v>970</v>
      </c>
      <c r="F566" s="13" t="s">
        <v>17</v>
      </c>
      <c r="G566" s="13" t="s">
        <v>24</v>
      </c>
      <c r="H566" s="13" t="s">
        <v>971</v>
      </c>
      <c r="I566" s="65" t="s">
        <v>972</v>
      </c>
      <c r="J566" s="13">
        <v>587</v>
      </c>
      <c r="K566" s="6" t="str">
        <f>IF(zgłoszenia[[#This Row],[ID]]&gt;0,IF(zgłoszenia[[#This Row],[AB Nr
z eDOK]]&gt;0,CONCATENATE("AB.6743.",zgłoszenia[[#This Row],[AB Nr
z eDOK]],".",D$1,".",zgłoszenia[[#This Row],[ID]]),"brak rejestreacji eDOK"),"")</f>
        <v>AB.6743.587.2015.MS</v>
      </c>
      <c r="L566" s="13"/>
      <c r="M56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566" s="12">
        <v>42256</v>
      </c>
      <c r="O566" s="13" t="s">
        <v>19</v>
      </c>
      <c r="P566" s="23"/>
      <c r="Q566" s="58"/>
    </row>
    <row r="567" spans="1:17" ht="45" x14ac:dyDescent="0.25">
      <c r="A567" s="79">
        <f>IF(zgłoszenia[[#This Row],[ID]]&gt;0,A566+1,"--")</f>
        <v>564</v>
      </c>
      <c r="B567" s="16" t="s">
        <v>13</v>
      </c>
      <c r="C567" s="80">
        <v>11516</v>
      </c>
      <c r="D567" s="15">
        <v>42178</v>
      </c>
      <c r="E567" s="53" t="s">
        <v>1499</v>
      </c>
      <c r="F567" s="13" t="s">
        <v>17</v>
      </c>
      <c r="G567" s="13" t="s">
        <v>26</v>
      </c>
      <c r="H567" s="50" t="s">
        <v>26</v>
      </c>
      <c r="I567" s="68" t="s">
        <v>1037</v>
      </c>
      <c r="J567" s="13">
        <v>619</v>
      </c>
      <c r="K567" s="6" t="str">
        <f>IF(zgłoszenia[[#This Row],[ID]]&gt;0,IF(zgłoszenia[[#This Row],[AB Nr
z eDOK]]&gt;0,CONCATENATE("AB.6743.",zgłoszenia[[#This Row],[AB Nr
z eDOK]],".",D$1,".",zgłoszenia[[#This Row],[ID]]),"brak rejestreacji eDOK"),"")</f>
        <v>AB.6743.619.2015.WŚ</v>
      </c>
      <c r="L567" s="13"/>
      <c r="M56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567" s="12">
        <v>42208</v>
      </c>
      <c r="O567" s="13" t="s">
        <v>19</v>
      </c>
      <c r="P567" s="23"/>
      <c r="Q567" s="58"/>
    </row>
    <row r="568" spans="1:17" ht="45" x14ac:dyDescent="0.25">
      <c r="A568" s="79">
        <f>IF(zgłoszenia[[#This Row],[ID]]&gt;0,A567+1,"--")</f>
        <v>565</v>
      </c>
      <c r="B568" s="16" t="s">
        <v>12</v>
      </c>
      <c r="C568" s="80">
        <v>11604</v>
      </c>
      <c r="D568" s="15">
        <v>42179</v>
      </c>
      <c r="E568" s="53" t="s">
        <v>963</v>
      </c>
      <c r="F568" s="13" t="s">
        <v>25</v>
      </c>
      <c r="G568" s="13" t="s">
        <v>32</v>
      </c>
      <c r="H568" s="50" t="s">
        <v>964</v>
      </c>
      <c r="I568" s="68" t="s">
        <v>965</v>
      </c>
      <c r="J568" s="13">
        <v>569</v>
      </c>
      <c r="K568" s="6" t="str">
        <f>IF(zgłoszenia[[#This Row],[ID]]&gt;0,IF(zgłoszenia[[#This Row],[AB Nr
z eDOK]]&gt;0,CONCATENATE("AB.6743.",zgłoszenia[[#This Row],[AB Nr
z eDOK]],".",D$1,".",zgłoszenia[[#This Row],[ID]]),"brak rejestreacji eDOK"),"")</f>
        <v>AB.6743.569.2015.AA</v>
      </c>
      <c r="L568" s="13"/>
      <c r="M56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568" s="12">
        <v>42201</v>
      </c>
      <c r="O568" s="13" t="s">
        <v>19</v>
      </c>
      <c r="P568" s="23"/>
      <c r="Q568" s="58"/>
    </row>
    <row r="569" spans="1:17" ht="60" x14ac:dyDescent="0.25">
      <c r="A569" s="79">
        <f>IF(zgłoszenia[[#This Row],[ID]]&gt;0,A568+1,"--")</f>
        <v>566</v>
      </c>
      <c r="B569" s="16" t="s">
        <v>40</v>
      </c>
      <c r="C569" s="80">
        <v>11618</v>
      </c>
      <c r="D569" s="15">
        <v>42179</v>
      </c>
      <c r="E569" s="54" t="s">
        <v>973</v>
      </c>
      <c r="F569" s="13" t="s">
        <v>23</v>
      </c>
      <c r="G569" s="13" t="s">
        <v>29</v>
      </c>
      <c r="H569" s="13" t="s">
        <v>144</v>
      </c>
      <c r="I569" s="65" t="s">
        <v>974</v>
      </c>
      <c r="J569" s="13">
        <v>572</v>
      </c>
      <c r="K569" s="6" t="str">
        <f>IF(zgłoszenia[[#This Row],[ID]]&gt;0,IF(zgłoszenia[[#This Row],[AB Nr
z eDOK]]&gt;0,CONCATENATE("AB.6743.",zgłoszenia[[#This Row],[AB Nr
z eDOK]],".",D$1,".",zgłoszenia[[#This Row],[ID]]),"brak rejestreacji eDOK"),"")</f>
        <v>AB.6743.572.2015.AŁ</v>
      </c>
      <c r="L569" s="13"/>
      <c r="M56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569" s="12">
        <v>42198</v>
      </c>
      <c r="O569" s="13" t="s">
        <v>19</v>
      </c>
      <c r="P569" s="23"/>
      <c r="Q569" s="58"/>
    </row>
    <row r="570" spans="1:17" ht="45" x14ac:dyDescent="0.25">
      <c r="A570" s="79">
        <f>IF(zgłoszenia[[#This Row],[ID]]&gt;0,A569+1,"--")</f>
        <v>567</v>
      </c>
      <c r="B570" s="16" t="s">
        <v>45</v>
      </c>
      <c r="C570" s="80">
        <v>11662</v>
      </c>
      <c r="D570" s="15">
        <v>42180</v>
      </c>
      <c r="E570" s="54" t="s">
        <v>952</v>
      </c>
      <c r="F570" s="13" t="s">
        <v>23</v>
      </c>
      <c r="G570" s="13" t="s">
        <v>33</v>
      </c>
      <c r="H570" s="13" t="s">
        <v>206</v>
      </c>
      <c r="I570" s="65" t="s">
        <v>953</v>
      </c>
      <c r="J570" s="13">
        <v>564</v>
      </c>
      <c r="K570" s="6" t="str">
        <f>IF(zgłoszenia[[#This Row],[ID]]&gt;0,IF(zgłoszenia[[#This Row],[AB Nr
z eDOK]]&gt;0,CONCATENATE("AB.6743.",zgłoszenia[[#This Row],[AB Nr
z eDOK]],".",D$1,".",zgłoszenia[[#This Row],[ID]]),"brak rejestreacji eDOK"),"")</f>
        <v>AB.6743.564.2015.IN</v>
      </c>
      <c r="L570" s="13"/>
      <c r="M57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570" s="12">
        <v>42209</v>
      </c>
      <c r="O570" s="13" t="s">
        <v>19</v>
      </c>
      <c r="P570" s="23"/>
      <c r="Q570" s="58"/>
    </row>
    <row r="571" spans="1:17" ht="45" x14ac:dyDescent="0.25">
      <c r="A571" s="79">
        <f>IF(zgłoszenia[[#This Row],[ID]]&gt;0,A570+1,"--")</f>
        <v>568</v>
      </c>
      <c r="B571" s="16" t="s">
        <v>12</v>
      </c>
      <c r="C571" s="80">
        <v>11658</v>
      </c>
      <c r="D571" s="15">
        <v>42180</v>
      </c>
      <c r="E571" s="53" t="s">
        <v>966</v>
      </c>
      <c r="F571" s="13" t="s">
        <v>17</v>
      </c>
      <c r="G571" s="13" t="s">
        <v>32</v>
      </c>
      <c r="H571" s="50" t="s">
        <v>32</v>
      </c>
      <c r="I571" s="68" t="s">
        <v>967</v>
      </c>
      <c r="J571" s="13">
        <v>570</v>
      </c>
      <c r="K571" s="6" t="str">
        <f>IF(zgłoszenia[[#This Row],[ID]]&gt;0,IF(zgłoszenia[[#This Row],[AB Nr
z eDOK]]&gt;0,CONCATENATE("AB.6743.",zgłoszenia[[#This Row],[AB Nr
z eDOK]],".",D$1,".",zgłoszenia[[#This Row],[ID]]),"brak rejestreacji eDOK"),"")</f>
        <v>AB.6743.570.2015.AA</v>
      </c>
      <c r="L571" s="13"/>
      <c r="M57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571" s="12">
        <v>42207</v>
      </c>
      <c r="O571" s="13" t="s">
        <v>19</v>
      </c>
      <c r="P571" s="23"/>
      <c r="Q571" s="58"/>
    </row>
    <row r="572" spans="1:17" ht="60" x14ac:dyDescent="0.25">
      <c r="A572" s="79">
        <f>IF(zgłoszenia[[#This Row],[ID]]&gt;0,A571+1,"--")</f>
        <v>569</v>
      </c>
      <c r="B572" s="16" t="s">
        <v>407</v>
      </c>
      <c r="C572" s="80">
        <v>11679</v>
      </c>
      <c r="D572" s="15">
        <v>42180</v>
      </c>
      <c r="E572" s="53" t="s">
        <v>954</v>
      </c>
      <c r="F572" s="13" t="s">
        <v>20</v>
      </c>
      <c r="G572" s="13" t="s">
        <v>29</v>
      </c>
      <c r="H572" s="50" t="s">
        <v>29</v>
      </c>
      <c r="I572" s="68" t="s">
        <v>955</v>
      </c>
      <c r="J572" s="13">
        <v>567</v>
      </c>
      <c r="K572" s="6" t="str">
        <f>IF(zgłoszenia[[#This Row],[ID]]&gt;0,IF(zgłoszenia[[#This Row],[AB Nr
z eDOK]]&gt;0,CONCATENATE("AB.6743.",zgłoszenia[[#This Row],[AB Nr
z eDOK]],".",D$1,".",zgłoszenia[[#This Row],[ID]]),"brak rejestreacji eDOK"),"")</f>
        <v>AB.6743.567.2015.AM</v>
      </c>
      <c r="L572" s="13"/>
      <c r="M57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572" s="12">
        <v>42199</v>
      </c>
      <c r="O572" s="13" t="s">
        <v>19</v>
      </c>
      <c r="P572" s="23"/>
      <c r="Q572" s="58"/>
    </row>
    <row r="573" spans="1:17" ht="45" x14ac:dyDescent="0.25">
      <c r="A573" s="79">
        <f>IF(zgłoszenia[[#This Row],[ID]]&gt;0,A572+1,"--")</f>
        <v>570</v>
      </c>
      <c r="B573" s="16" t="s">
        <v>12</v>
      </c>
      <c r="C573" s="80">
        <v>11685</v>
      </c>
      <c r="D573" s="15">
        <v>42183</v>
      </c>
      <c r="E573" s="53" t="s">
        <v>968</v>
      </c>
      <c r="F573" s="13" t="s">
        <v>23</v>
      </c>
      <c r="G573" s="13" t="s">
        <v>32</v>
      </c>
      <c r="H573" s="50" t="s">
        <v>136</v>
      </c>
      <c r="I573" s="68" t="s">
        <v>969</v>
      </c>
      <c r="J573" s="13">
        <v>571</v>
      </c>
      <c r="K573" s="6" t="str">
        <f>IF(zgłoszenia[[#This Row],[ID]]&gt;0,IF(zgłoszenia[[#This Row],[AB Nr
z eDOK]]&gt;0,CONCATENATE("AB.6743.",zgłoszenia[[#This Row],[AB Nr
z eDOK]],".",D$1,".",zgłoszenia[[#This Row],[ID]]),"brak rejestreacji eDOK"),"")</f>
        <v>AB.6743.571.2015.AA</v>
      </c>
      <c r="L573" s="13"/>
      <c r="M57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573" s="12">
        <v>42192</v>
      </c>
      <c r="O573" s="13" t="s">
        <v>19</v>
      </c>
      <c r="P573" s="23"/>
      <c r="Q573" s="58"/>
    </row>
    <row r="574" spans="1:17" ht="60" x14ac:dyDescent="0.25">
      <c r="A574" s="79">
        <f>IF(zgłoszenia[[#This Row],[ID]]&gt;0,A573+1,"--")</f>
        <v>571</v>
      </c>
      <c r="B574" s="16" t="s">
        <v>407</v>
      </c>
      <c r="C574" s="80">
        <v>11692</v>
      </c>
      <c r="D574" s="15">
        <v>42180</v>
      </c>
      <c r="E574" s="53" t="s">
        <v>956</v>
      </c>
      <c r="F574" s="13" t="s">
        <v>23</v>
      </c>
      <c r="G574" s="13" t="s">
        <v>30</v>
      </c>
      <c r="H574" s="50" t="s">
        <v>78</v>
      </c>
      <c r="I574" s="68" t="s">
        <v>957</v>
      </c>
      <c r="J574" s="13">
        <v>566</v>
      </c>
      <c r="K574" s="6" t="str">
        <f>IF(zgłoszenia[[#This Row],[ID]]&gt;0,IF(zgłoszenia[[#This Row],[AB Nr
z eDOK]]&gt;0,CONCATENATE("AB.6743.",zgłoszenia[[#This Row],[AB Nr
z eDOK]],".",D$1,".",zgłoszenia[[#This Row],[ID]]),"brak rejestreacji eDOK"),"")</f>
        <v>AB.6743.566.2015.AM</v>
      </c>
      <c r="L574" s="13"/>
      <c r="M57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574" s="12">
        <v>42199</v>
      </c>
      <c r="O574" s="13" t="s">
        <v>19</v>
      </c>
      <c r="P574" s="23"/>
      <c r="Q574" s="58"/>
    </row>
    <row r="575" spans="1:17" ht="45" x14ac:dyDescent="0.25">
      <c r="A575" s="79">
        <f>IF(zgłoszenia[[#This Row],[ID]]&gt;0,A574+1,"--")</f>
        <v>572</v>
      </c>
      <c r="B575" s="16" t="s">
        <v>45</v>
      </c>
      <c r="C575" s="80">
        <v>11676</v>
      </c>
      <c r="D575" s="15">
        <v>42180</v>
      </c>
      <c r="E575" s="54" t="s">
        <v>536</v>
      </c>
      <c r="F575" s="13" t="s">
        <v>17</v>
      </c>
      <c r="G575" s="13" t="s">
        <v>33</v>
      </c>
      <c r="H575" s="13" t="s">
        <v>209</v>
      </c>
      <c r="I575" s="65" t="s">
        <v>580</v>
      </c>
      <c r="J575" s="13">
        <v>565</v>
      </c>
      <c r="K575" s="6" t="str">
        <f>IF(zgłoszenia[[#This Row],[ID]]&gt;0,IF(zgłoszenia[[#This Row],[AB Nr
z eDOK]]&gt;0,CONCATENATE("AB.6743.",zgłoszenia[[#This Row],[AB Nr
z eDOK]],".",D$1,".",zgłoszenia[[#This Row],[ID]]),"brak rejestreacji eDOK"),"")</f>
        <v>AB.6743.565.2015.IN</v>
      </c>
      <c r="L575" s="13"/>
      <c r="M57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575" s="12">
        <v>42209</v>
      </c>
      <c r="O575" s="13" t="s">
        <v>19</v>
      </c>
      <c r="P575" s="23"/>
      <c r="Q575" s="58"/>
    </row>
    <row r="576" spans="1:17" ht="45" x14ac:dyDescent="0.25">
      <c r="A576" s="79">
        <f>IF(zgłoszenia[[#This Row],[ID]]&gt;0,A575+1,"--")</f>
        <v>573</v>
      </c>
      <c r="B576" s="16" t="s">
        <v>47</v>
      </c>
      <c r="C576" s="80">
        <v>11704</v>
      </c>
      <c r="D576" s="15">
        <v>42180</v>
      </c>
      <c r="E576" s="54" t="s">
        <v>1288</v>
      </c>
      <c r="F576" s="13" t="s">
        <v>17</v>
      </c>
      <c r="G576" s="13" t="s">
        <v>26</v>
      </c>
      <c r="H576" s="13" t="s">
        <v>175</v>
      </c>
      <c r="I576" s="65" t="s">
        <v>2052</v>
      </c>
      <c r="J576" s="13">
        <v>692</v>
      </c>
      <c r="K576" s="6" t="str">
        <f>IF(zgłoszenia[[#This Row],[ID]]&gt;0,IF(zgłoszenia[[#This Row],[AB Nr
z eDOK]]&gt;0,CONCATENATE("AB.6743.",zgłoszenia[[#This Row],[AB Nr
z eDOK]],".",D$1,".",zgłoszenia[[#This Row],[ID]]),"brak rejestreacji eDOK"),"")</f>
        <v>AB.6743.692.2015.ŁD</v>
      </c>
      <c r="L576" s="13"/>
      <c r="M57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576" s="12">
        <v>42205</v>
      </c>
      <c r="O576" s="13" t="s">
        <v>19</v>
      </c>
      <c r="P576" s="23"/>
      <c r="Q576" s="58"/>
    </row>
    <row r="577" spans="1:17" ht="45" x14ac:dyDescent="0.25">
      <c r="A577" s="79">
        <f>IF(zgłoszenia[[#This Row],[ID]]&gt;0,A576+1,"--")</f>
        <v>574</v>
      </c>
      <c r="B577" s="16" t="s">
        <v>47</v>
      </c>
      <c r="C577" s="80">
        <v>11711</v>
      </c>
      <c r="D577" s="15">
        <v>42180</v>
      </c>
      <c r="E577" s="54" t="s">
        <v>164</v>
      </c>
      <c r="F577" s="13" t="s">
        <v>23</v>
      </c>
      <c r="G577" s="13" t="s">
        <v>21</v>
      </c>
      <c r="H577" s="13" t="s">
        <v>297</v>
      </c>
      <c r="I577" s="65" t="s">
        <v>1336</v>
      </c>
      <c r="J577" s="13">
        <v>691</v>
      </c>
      <c r="K577" s="6" t="str">
        <f>IF(zgłoszenia[[#This Row],[ID]]&gt;0,IF(zgłoszenia[[#This Row],[AB Nr
z eDOK]]&gt;0,CONCATENATE("AB.6743.",zgłoszenia[[#This Row],[AB Nr
z eDOK]],".",D$1,".",zgłoszenia[[#This Row],[ID]]),"brak rejestreacji eDOK"),"")</f>
        <v>AB.6743.691.2015.ŁD</v>
      </c>
      <c r="L577" s="13"/>
      <c r="M57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577" s="12">
        <v>42203</v>
      </c>
      <c r="O577" s="13" t="s">
        <v>19</v>
      </c>
      <c r="P577" s="23"/>
      <c r="Q577" s="58"/>
    </row>
    <row r="578" spans="1:17" ht="30" x14ac:dyDescent="0.25">
      <c r="A578" s="79">
        <f>IF(zgłoszenia[[#This Row],[ID]]&gt;0,A577+1,"--")</f>
        <v>575</v>
      </c>
      <c r="B578" s="16" t="s">
        <v>37</v>
      </c>
      <c r="C578" s="80">
        <v>11752</v>
      </c>
      <c r="D578" s="15">
        <v>42181</v>
      </c>
      <c r="E578" s="53" t="s">
        <v>79</v>
      </c>
      <c r="F578" s="13" t="s">
        <v>17</v>
      </c>
      <c r="G578" s="13" t="s">
        <v>29</v>
      </c>
      <c r="H578" s="50" t="s">
        <v>29</v>
      </c>
      <c r="I578" s="68" t="s">
        <v>1023</v>
      </c>
      <c r="J578" s="13">
        <v>633</v>
      </c>
      <c r="K578" s="6" t="str">
        <f>IF(zgłoszenia[[#This Row],[ID]]&gt;0,IF(zgłoszenia[[#This Row],[AB Nr
z eDOK]]&gt;0,CONCATENATE("AB.6743.",zgłoszenia[[#This Row],[AB Nr
z eDOK]],".",D$1,".",zgłoszenia[[#This Row],[ID]]),"brak rejestreacji eDOK"),"")</f>
        <v>AB.6743.633.2015.KŻ</v>
      </c>
      <c r="L578" s="13"/>
      <c r="M57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578" s="12">
        <v>42230</v>
      </c>
      <c r="O578" s="13" t="s">
        <v>31</v>
      </c>
      <c r="P578" s="23"/>
      <c r="Q578" s="58"/>
    </row>
    <row r="579" spans="1:17" ht="45" x14ac:dyDescent="0.25">
      <c r="A579" s="79">
        <f>IF(zgłoszenia[[#This Row],[ID]]&gt;0,A578+1,"--")</f>
        <v>576</v>
      </c>
      <c r="B579" s="16" t="s">
        <v>12</v>
      </c>
      <c r="C579" s="80">
        <v>11739</v>
      </c>
      <c r="D579" s="15">
        <v>42181</v>
      </c>
      <c r="E579" s="53" t="s">
        <v>989</v>
      </c>
      <c r="F579" s="13" t="s">
        <v>23</v>
      </c>
      <c r="G579" s="13" t="s">
        <v>32</v>
      </c>
      <c r="H579" s="50" t="s">
        <v>93</v>
      </c>
      <c r="I579" s="68" t="s">
        <v>990</v>
      </c>
      <c r="J579" s="13">
        <v>575</v>
      </c>
      <c r="K579" s="6" t="str">
        <f>IF(zgłoszenia[[#This Row],[ID]]&gt;0,IF(zgłoszenia[[#This Row],[AB Nr
z eDOK]]&gt;0,CONCATENATE("AB.6743.",zgłoszenia[[#This Row],[AB Nr
z eDOK]],".",D$1,".",zgłoszenia[[#This Row],[ID]]),"brak rejestreacji eDOK"),"")</f>
        <v>AB.6743.575.2015.AA</v>
      </c>
      <c r="L579" s="13"/>
      <c r="M57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579" s="12">
        <v>42192</v>
      </c>
      <c r="O579" s="13" t="s">
        <v>19</v>
      </c>
      <c r="P579" s="23"/>
      <c r="Q579" s="58"/>
    </row>
    <row r="580" spans="1:17" ht="45" x14ac:dyDescent="0.25">
      <c r="A580" s="79">
        <f>IF(zgłoszenia[[#This Row],[ID]]&gt;0,A579+1,"--")</f>
        <v>577</v>
      </c>
      <c r="B580" s="16" t="s">
        <v>12</v>
      </c>
      <c r="C580" s="80">
        <v>11741</v>
      </c>
      <c r="D580" s="15">
        <v>42181</v>
      </c>
      <c r="E580" s="53" t="s">
        <v>989</v>
      </c>
      <c r="F580" s="13" t="s">
        <v>23</v>
      </c>
      <c r="G580" s="13" t="s">
        <v>32</v>
      </c>
      <c r="H580" s="50" t="s">
        <v>93</v>
      </c>
      <c r="I580" s="68" t="s">
        <v>991</v>
      </c>
      <c r="J580" s="13">
        <v>576</v>
      </c>
      <c r="K580" s="6" t="str">
        <f>IF(zgłoszenia[[#This Row],[ID]]&gt;0,IF(zgłoszenia[[#This Row],[AB Nr
z eDOK]]&gt;0,CONCATENATE("AB.6743.",zgłoszenia[[#This Row],[AB Nr
z eDOK]],".",D$1,".",zgłoszenia[[#This Row],[ID]]),"brak rejestreacji eDOK"),"")</f>
        <v>AB.6743.576.2015.AA</v>
      </c>
      <c r="L580" s="13"/>
      <c r="M58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580" s="12">
        <v>42192</v>
      </c>
      <c r="O580" s="13" t="s">
        <v>19</v>
      </c>
      <c r="P580" s="23"/>
      <c r="Q580" s="58"/>
    </row>
    <row r="581" spans="1:17" ht="45" x14ac:dyDescent="0.25">
      <c r="A581" s="79">
        <f>IF(zgłoszenia[[#This Row],[ID]]&gt;0,A580+1,"--")</f>
        <v>578</v>
      </c>
      <c r="B581" s="16" t="s">
        <v>12</v>
      </c>
      <c r="C581" s="80">
        <v>11743</v>
      </c>
      <c r="D581" s="15">
        <v>42181</v>
      </c>
      <c r="E581" s="53" t="s">
        <v>989</v>
      </c>
      <c r="F581" s="13" t="s">
        <v>23</v>
      </c>
      <c r="G581" s="13" t="s">
        <v>32</v>
      </c>
      <c r="H581" s="50" t="s">
        <v>318</v>
      </c>
      <c r="I581" s="68" t="s">
        <v>992</v>
      </c>
      <c r="J581" s="13">
        <v>577</v>
      </c>
      <c r="K581" s="6" t="str">
        <f>IF(zgłoszenia[[#This Row],[ID]]&gt;0,IF(zgłoszenia[[#This Row],[AB Nr
z eDOK]]&gt;0,CONCATENATE("AB.6743.",zgłoszenia[[#This Row],[AB Nr
z eDOK]],".",D$1,".",zgłoszenia[[#This Row],[ID]]),"brak rejestreacji eDOK"),"")</f>
        <v>AB.6743.577.2015.AA</v>
      </c>
      <c r="L581" s="13"/>
      <c r="M58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581" s="12">
        <v>42192</v>
      </c>
      <c r="O581" s="13" t="s">
        <v>19</v>
      </c>
      <c r="P581" s="23"/>
      <c r="Q581" s="58"/>
    </row>
    <row r="582" spans="1:17" ht="45" x14ac:dyDescent="0.25">
      <c r="A582" s="79">
        <f>IF(zgłoszenia[[#This Row],[ID]]&gt;0,A581+1,"--")</f>
        <v>579</v>
      </c>
      <c r="B582" s="16" t="s">
        <v>12</v>
      </c>
      <c r="C582" s="80">
        <v>11744</v>
      </c>
      <c r="D582" s="15">
        <v>42181</v>
      </c>
      <c r="E582" s="53" t="s">
        <v>989</v>
      </c>
      <c r="F582" s="13" t="s">
        <v>23</v>
      </c>
      <c r="G582" s="13" t="s">
        <v>32</v>
      </c>
      <c r="H582" s="50" t="s">
        <v>993</v>
      </c>
      <c r="I582" s="68" t="s">
        <v>703</v>
      </c>
      <c r="J582" s="13">
        <v>578</v>
      </c>
      <c r="K582" s="6" t="str">
        <f>IF(zgłoszenia[[#This Row],[ID]]&gt;0,IF(zgłoszenia[[#This Row],[AB Nr
z eDOK]]&gt;0,CONCATENATE("AB.6743.",zgłoszenia[[#This Row],[AB Nr
z eDOK]],".",D$1,".",zgłoszenia[[#This Row],[ID]]),"brak rejestreacji eDOK"),"")</f>
        <v>AB.6743.578.2015.AA</v>
      </c>
      <c r="L582" s="13"/>
      <c r="M58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582" s="12">
        <v>42192</v>
      </c>
      <c r="O582" s="13" t="s">
        <v>19</v>
      </c>
      <c r="P582" s="23"/>
      <c r="Q582" s="58"/>
    </row>
    <row r="583" spans="1:17" ht="45" x14ac:dyDescent="0.25">
      <c r="A583" s="79">
        <f>IF(zgłoszenia[[#This Row],[ID]]&gt;0,A582+1,"--")</f>
        <v>580</v>
      </c>
      <c r="B583" s="16" t="s">
        <v>12</v>
      </c>
      <c r="C583" s="80">
        <v>11746</v>
      </c>
      <c r="D583" s="15">
        <v>42181</v>
      </c>
      <c r="E583" s="53" t="s">
        <v>989</v>
      </c>
      <c r="F583" s="13" t="s">
        <v>23</v>
      </c>
      <c r="G583" s="13" t="s">
        <v>32</v>
      </c>
      <c r="H583" s="50" t="s">
        <v>994</v>
      </c>
      <c r="I583" s="68" t="s">
        <v>995</v>
      </c>
      <c r="J583" s="13">
        <v>579</v>
      </c>
      <c r="K583" s="6" t="str">
        <f>IF(zgłoszenia[[#This Row],[ID]]&gt;0,IF(zgłoszenia[[#This Row],[AB Nr
z eDOK]]&gt;0,CONCATENATE("AB.6743.",zgłoszenia[[#This Row],[AB Nr
z eDOK]],".",D$1,".",zgłoszenia[[#This Row],[ID]]),"brak rejestreacji eDOK"),"")</f>
        <v>AB.6743.579.2015.AA</v>
      </c>
      <c r="L583" s="13"/>
      <c r="M58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583" s="12">
        <v>42192</v>
      </c>
      <c r="O583" s="13" t="s">
        <v>19</v>
      </c>
      <c r="P583" s="23"/>
      <c r="Q583" s="58"/>
    </row>
    <row r="584" spans="1:17" ht="45" x14ac:dyDescent="0.25">
      <c r="A584" s="79">
        <f>IF(zgłoszenia[[#This Row],[ID]]&gt;0,A583+1,"--")</f>
        <v>581</v>
      </c>
      <c r="B584" s="16" t="s">
        <v>12</v>
      </c>
      <c r="C584" s="80">
        <v>11748</v>
      </c>
      <c r="D584" s="15">
        <v>42181</v>
      </c>
      <c r="E584" s="53" t="s">
        <v>989</v>
      </c>
      <c r="F584" s="13" t="s">
        <v>23</v>
      </c>
      <c r="G584" s="13" t="s">
        <v>32</v>
      </c>
      <c r="H584" s="50" t="s">
        <v>96</v>
      </c>
      <c r="I584" s="68" t="s">
        <v>996</v>
      </c>
      <c r="J584" s="13">
        <v>580</v>
      </c>
      <c r="K584" s="6" t="str">
        <f>IF(zgłoszenia[[#This Row],[ID]]&gt;0,IF(zgłoszenia[[#This Row],[AB Nr
z eDOK]]&gt;0,CONCATENATE("AB.6743.",zgłoszenia[[#This Row],[AB Nr
z eDOK]],".",D$1,".",zgłoszenia[[#This Row],[ID]]),"brak rejestreacji eDOK"),"")</f>
        <v>AB.6743.580.2015.AA</v>
      </c>
      <c r="L584" s="13"/>
      <c r="M58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584" s="12">
        <v>42192</v>
      </c>
      <c r="O584" s="13" t="s">
        <v>19</v>
      </c>
      <c r="P584" s="23"/>
      <c r="Q584" s="58"/>
    </row>
    <row r="585" spans="1:17" ht="45" x14ac:dyDescent="0.25">
      <c r="A585" s="79">
        <f>IF(zgłoszenia[[#This Row],[ID]]&gt;0,A584+1,"--")</f>
        <v>582</v>
      </c>
      <c r="B585" s="16" t="s">
        <v>12</v>
      </c>
      <c r="C585" s="80">
        <v>11750</v>
      </c>
      <c r="D585" s="15">
        <v>42181</v>
      </c>
      <c r="E585" s="53" t="s">
        <v>989</v>
      </c>
      <c r="F585" s="13" t="s">
        <v>23</v>
      </c>
      <c r="G585" s="13" t="s">
        <v>32</v>
      </c>
      <c r="H585" s="50" t="s">
        <v>136</v>
      </c>
      <c r="I585" s="68" t="s">
        <v>997</v>
      </c>
      <c r="J585" s="13">
        <v>581</v>
      </c>
      <c r="K585" s="6" t="str">
        <f>IF(zgłoszenia[[#This Row],[ID]]&gt;0,IF(zgłoszenia[[#This Row],[AB Nr
z eDOK]]&gt;0,CONCATENATE("AB.6743.",zgłoszenia[[#This Row],[AB Nr
z eDOK]],".",D$1,".",zgłoszenia[[#This Row],[ID]]),"brak rejestreacji eDOK"),"")</f>
        <v>AB.6743.581.2015.AA</v>
      </c>
      <c r="L585" s="13"/>
      <c r="M58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585" s="12">
        <v>42192</v>
      </c>
      <c r="O585" s="13" t="s">
        <v>19</v>
      </c>
      <c r="P585" s="23"/>
      <c r="Q585" s="58"/>
    </row>
    <row r="586" spans="1:17" ht="45" x14ac:dyDescent="0.25">
      <c r="A586" s="79">
        <f>IF(zgłoszenia[[#This Row],[ID]]&gt;0,A585+1,"--")</f>
        <v>583</v>
      </c>
      <c r="B586" s="16" t="s">
        <v>12</v>
      </c>
      <c r="C586" s="80">
        <v>11781</v>
      </c>
      <c r="D586" s="15">
        <v>42181</v>
      </c>
      <c r="E586" s="53" t="s">
        <v>53</v>
      </c>
      <c r="F586" s="13" t="s">
        <v>17</v>
      </c>
      <c r="G586" s="13" t="s">
        <v>32</v>
      </c>
      <c r="H586" s="50" t="s">
        <v>1062</v>
      </c>
      <c r="I586" s="68" t="s">
        <v>1063</v>
      </c>
      <c r="J586" s="13">
        <v>5833</v>
      </c>
      <c r="K586" s="6" t="str">
        <f>IF(zgłoszenia[[#This Row],[ID]]&gt;0,IF(zgłoszenia[[#This Row],[AB Nr
z eDOK]]&gt;0,CONCATENATE("AB.6743.",zgłoszenia[[#This Row],[AB Nr
z eDOK]],".",D$1,".",zgłoszenia[[#This Row],[ID]]),"brak rejestreacji eDOK"),"")</f>
        <v>AB.6743.5833.2015.AA</v>
      </c>
      <c r="L586" s="13"/>
      <c r="M58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586" s="12">
        <v>42205</v>
      </c>
      <c r="O586" s="13" t="s">
        <v>19</v>
      </c>
      <c r="P586" s="23"/>
      <c r="Q586" s="58"/>
    </row>
    <row r="587" spans="1:17" ht="45" x14ac:dyDescent="0.25">
      <c r="A587" s="79">
        <f>IF(zgłoszenia[[#This Row],[ID]]&gt;0,A586+1,"--")</f>
        <v>584</v>
      </c>
      <c r="B587" s="16" t="s">
        <v>47</v>
      </c>
      <c r="C587" s="80">
        <v>11895</v>
      </c>
      <c r="D587" s="15">
        <v>42184</v>
      </c>
      <c r="E587" s="54" t="s">
        <v>2053</v>
      </c>
      <c r="F587" s="13" t="s">
        <v>23</v>
      </c>
      <c r="G587" s="13" t="s">
        <v>21</v>
      </c>
      <c r="H587" s="13" t="s">
        <v>105</v>
      </c>
      <c r="I587" s="65" t="s">
        <v>2054</v>
      </c>
      <c r="J587" s="13">
        <v>690</v>
      </c>
      <c r="K587" s="6" t="str">
        <f>IF(zgłoszenia[[#This Row],[ID]]&gt;0,IF(zgłoszenia[[#This Row],[AB Nr
z eDOK]]&gt;0,CONCATENATE("AB.6743.",zgłoszenia[[#This Row],[AB Nr
z eDOK]],".",D$1,".",zgłoszenia[[#This Row],[ID]]),"brak rejestreacji eDOK"),"")</f>
        <v>AB.6743.690.2015.ŁD</v>
      </c>
      <c r="L587" s="13"/>
      <c r="M58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587" s="12">
        <v>42210</v>
      </c>
      <c r="O587" s="13" t="s">
        <v>19</v>
      </c>
      <c r="P587" s="23"/>
      <c r="Q587" s="58"/>
    </row>
    <row r="588" spans="1:17" ht="45" x14ac:dyDescent="0.25">
      <c r="A588" s="79">
        <f>IF(zgłoszenia[[#This Row],[ID]]&gt;0,A587+1,"--")</f>
        <v>585</v>
      </c>
      <c r="B588" s="16" t="s">
        <v>40</v>
      </c>
      <c r="C588" s="80">
        <v>11922</v>
      </c>
      <c r="D588" s="15">
        <v>42184</v>
      </c>
      <c r="E588" s="54" t="s">
        <v>573</v>
      </c>
      <c r="F588" s="13" t="s">
        <v>17</v>
      </c>
      <c r="G588" s="13" t="s">
        <v>29</v>
      </c>
      <c r="H588" s="13" t="s">
        <v>29</v>
      </c>
      <c r="I588" s="65" t="s">
        <v>977</v>
      </c>
      <c r="J588" s="13">
        <v>574</v>
      </c>
      <c r="K588" s="6" t="str">
        <f>IF(zgłoszenia[[#This Row],[ID]]&gt;0,IF(zgłoszenia[[#This Row],[AB Nr
z eDOK]]&gt;0,CONCATENATE("AB.6743.",zgłoszenia[[#This Row],[AB Nr
z eDOK]],".",D$1,".",zgłoszenia[[#This Row],[ID]]),"brak rejestreacji eDOK"),"")</f>
        <v>AB.6743.574.2015.AŁ</v>
      </c>
      <c r="L588" s="13"/>
      <c r="M58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588" s="12">
        <v>42200</v>
      </c>
      <c r="O588" s="13" t="s">
        <v>19</v>
      </c>
      <c r="P588" s="23"/>
      <c r="Q588" s="58"/>
    </row>
    <row r="589" spans="1:17" ht="45" x14ac:dyDescent="0.25">
      <c r="A589" s="79">
        <f>IF(zgłoszenia[[#This Row],[ID]]&gt;0,A588+1,"--")</f>
        <v>586</v>
      </c>
      <c r="B589" s="16" t="s">
        <v>12</v>
      </c>
      <c r="C589" s="80">
        <v>11918</v>
      </c>
      <c r="D589" s="15">
        <v>42184</v>
      </c>
      <c r="E589" s="53" t="s">
        <v>53</v>
      </c>
      <c r="F589" s="13" t="s">
        <v>17</v>
      </c>
      <c r="G589" s="13" t="s">
        <v>32</v>
      </c>
      <c r="H589" s="50" t="s">
        <v>151</v>
      </c>
      <c r="I589" s="68" t="s">
        <v>1028</v>
      </c>
      <c r="J589" s="13">
        <v>584</v>
      </c>
      <c r="K589" s="6" t="str">
        <f>IF(zgłoszenia[[#This Row],[ID]]&gt;0,IF(zgłoszenia[[#This Row],[AB Nr
z eDOK]]&gt;0,CONCATENATE("AB.6743.",zgłoszenia[[#This Row],[AB Nr
z eDOK]],".",D$1,".",zgłoszenia[[#This Row],[ID]]),"brak rejestreacji eDOK"),"")</f>
        <v>AB.6743.584.2015.AA</v>
      </c>
      <c r="L589" s="13"/>
      <c r="M58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589" s="12">
        <v>42208</v>
      </c>
      <c r="O589" s="13" t="s">
        <v>19</v>
      </c>
      <c r="P589" s="23"/>
      <c r="Q589" s="58"/>
    </row>
    <row r="590" spans="1:17" ht="45" x14ac:dyDescent="0.25">
      <c r="A590" s="79">
        <f>IF(zgłoszenia[[#This Row],[ID]]&gt;0,A589+1,"--")</f>
        <v>587</v>
      </c>
      <c r="B590" s="16" t="s">
        <v>40</v>
      </c>
      <c r="C590" s="80">
        <v>11919</v>
      </c>
      <c r="D590" s="15">
        <v>42184</v>
      </c>
      <c r="E590" s="54" t="s">
        <v>975</v>
      </c>
      <c r="F590" s="13" t="s">
        <v>17</v>
      </c>
      <c r="G590" s="13" t="s">
        <v>29</v>
      </c>
      <c r="H590" s="13" t="s">
        <v>293</v>
      </c>
      <c r="I590" s="65" t="s">
        <v>976</v>
      </c>
      <c r="J590" s="13">
        <v>573</v>
      </c>
      <c r="K590" s="6" t="str">
        <f>IF(zgłoszenia[[#This Row],[ID]]&gt;0,IF(zgłoszenia[[#This Row],[AB Nr
z eDOK]]&gt;0,CONCATENATE("AB.6743.",zgłoszenia[[#This Row],[AB Nr
z eDOK]],".",D$1,".",zgłoszenia[[#This Row],[ID]]),"brak rejestreacji eDOK"),"")</f>
        <v>AB.6743.573.2015.AŁ</v>
      </c>
      <c r="L590" s="13"/>
      <c r="M59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590" s="12">
        <v>42202</v>
      </c>
      <c r="O590" s="13" t="s">
        <v>19</v>
      </c>
      <c r="P590" s="23"/>
      <c r="Q590" s="58"/>
    </row>
    <row r="591" spans="1:17" ht="45" x14ac:dyDescent="0.25">
      <c r="A591" s="79">
        <f>IF(zgłoszenia[[#This Row],[ID]]&gt;0,A590+1,"--")</f>
        <v>588</v>
      </c>
      <c r="B591" s="16" t="s">
        <v>46</v>
      </c>
      <c r="C591" s="80">
        <v>11921</v>
      </c>
      <c r="D591" s="15">
        <v>42184</v>
      </c>
      <c r="E591" s="54" t="s">
        <v>984</v>
      </c>
      <c r="F591" s="13" t="s">
        <v>17</v>
      </c>
      <c r="G591" s="13" t="s">
        <v>18</v>
      </c>
      <c r="H591" s="13" t="s">
        <v>985</v>
      </c>
      <c r="I591" s="65" t="s">
        <v>986</v>
      </c>
      <c r="J591" s="13">
        <v>597</v>
      </c>
      <c r="K591" s="6" t="str">
        <f>IF(zgłoszenia[[#This Row],[ID]]&gt;0,IF(zgłoszenia[[#This Row],[AB Nr
z eDOK]]&gt;0,CONCATENATE("AB.6743.",zgłoszenia[[#This Row],[AB Nr
z eDOK]],".",D$1,".",zgłoszenia[[#This Row],[ID]]),"brak rejestreacji eDOK"),"")</f>
        <v>AB.6743.597.2015.MS</v>
      </c>
      <c r="L591" s="13"/>
      <c r="M59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591" s="12">
        <v>42275</v>
      </c>
      <c r="O591" s="13" t="s">
        <v>22</v>
      </c>
      <c r="P591" s="23"/>
      <c r="Q591" s="58"/>
    </row>
    <row r="592" spans="1:17" ht="45" x14ac:dyDescent="0.25">
      <c r="A592" s="79">
        <f>IF(zgłoszenia[[#This Row],[ID]]&gt;0,A591+1,"--")</f>
        <v>589</v>
      </c>
      <c r="B592" s="16" t="s">
        <v>407</v>
      </c>
      <c r="C592" s="80">
        <v>12059</v>
      </c>
      <c r="D592" s="15">
        <v>42184</v>
      </c>
      <c r="E592" s="53" t="s">
        <v>451</v>
      </c>
      <c r="F592" s="13" t="s">
        <v>17</v>
      </c>
      <c r="G592" s="13" t="s">
        <v>29</v>
      </c>
      <c r="H592" s="50" t="s">
        <v>128</v>
      </c>
      <c r="I592" s="68" t="s">
        <v>804</v>
      </c>
      <c r="J592" s="13">
        <v>588</v>
      </c>
      <c r="K592" s="6" t="str">
        <f>IF(zgłoszenia[[#This Row],[ID]]&gt;0,IF(zgłoszenia[[#This Row],[AB Nr
z eDOK]]&gt;0,CONCATENATE("AB.6743.",zgłoszenia[[#This Row],[AB Nr
z eDOK]],".",D$1,".",zgłoszenia[[#This Row],[ID]]),"brak rejestreacji eDOK"),"")</f>
        <v>AB.6743.588.2015.AM</v>
      </c>
      <c r="L592" s="13"/>
      <c r="M59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592" s="12">
        <v>42193</v>
      </c>
      <c r="O592" s="13" t="s">
        <v>19</v>
      </c>
      <c r="P592" s="23"/>
      <c r="Q592" s="58"/>
    </row>
    <row r="593" spans="1:17" ht="45" x14ac:dyDescent="0.25">
      <c r="A593" s="79">
        <f>IF(zgłoszenia[[#This Row],[ID]]&gt;0,A592+1,"--")</f>
        <v>590</v>
      </c>
      <c r="B593" s="16" t="s">
        <v>40</v>
      </c>
      <c r="C593" s="80">
        <v>12027</v>
      </c>
      <c r="D593" s="15">
        <v>42185</v>
      </c>
      <c r="E593" s="54" t="s">
        <v>1004</v>
      </c>
      <c r="F593" s="13" t="s">
        <v>17</v>
      </c>
      <c r="G593" s="13" t="s">
        <v>29</v>
      </c>
      <c r="H593" s="13" t="s">
        <v>128</v>
      </c>
      <c r="I593" s="65" t="s">
        <v>1005</v>
      </c>
      <c r="J593" s="13">
        <v>593</v>
      </c>
      <c r="K593" s="6" t="str">
        <f>IF(zgłoszenia[[#This Row],[ID]]&gt;0,IF(zgłoszenia[[#This Row],[AB Nr
z eDOK]]&gt;0,CONCATENATE("AB.6743.",zgłoszenia[[#This Row],[AB Nr
z eDOK]],".",D$1,".",zgłoszenia[[#This Row],[ID]]),"brak rejestreacji eDOK"),"")</f>
        <v>AB.6743.593.2015.AŁ</v>
      </c>
      <c r="L593" s="13"/>
      <c r="M59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593" s="12">
        <v>42198</v>
      </c>
      <c r="O593" s="13" t="s">
        <v>19</v>
      </c>
      <c r="P593" s="23"/>
      <c r="Q593" s="58"/>
    </row>
    <row r="594" spans="1:17" ht="45" x14ac:dyDescent="0.25">
      <c r="A594" s="79">
        <f>IF(zgłoszenia[[#This Row],[ID]]&gt;0,A593+1,"--")</f>
        <v>591</v>
      </c>
      <c r="B594" s="16" t="s">
        <v>45</v>
      </c>
      <c r="C594" s="80">
        <v>11996</v>
      </c>
      <c r="D594" s="15">
        <v>42185</v>
      </c>
      <c r="E594" s="54" t="s">
        <v>1100</v>
      </c>
      <c r="F594" s="13" t="s">
        <v>23</v>
      </c>
      <c r="G594" s="13" t="s">
        <v>24</v>
      </c>
      <c r="H594" s="13" t="s">
        <v>248</v>
      </c>
      <c r="I594" s="65" t="s">
        <v>978</v>
      </c>
      <c r="J594" s="13">
        <v>591</v>
      </c>
      <c r="K594" s="6" t="str">
        <f>IF(zgłoszenia[[#This Row],[ID]]&gt;0,IF(zgłoszenia[[#This Row],[AB Nr
z eDOK]]&gt;0,CONCATENATE("AB.6743.",zgłoszenia[[#This Row],[AB Nr
z eDOK]],".",D$1,".",zgłoszenia[[#This Row],[ID]]),"brak rejestreacji eDOK"),"")</f>
        <v>AB.6743.591.2015.IN</v>
      </c>
      <c r="L594" s="13"/>
      <c r="M59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594" s="12">
        <v>42214</v>
      </c>
      <c r="O594" s="13" t="s">
        <v>19</v>
      </c>
      <c r="P594" s="23"/>
      <c r="Q594" s="58"/>
    </row>
    <row r="595" spans="1:17" ht="45" x14ac:dyDescent="0.25">
      <c r="A595" s="79">
        <f>IF(zgłoszenia[[#This Row],[ID]]&gt;0,A594+1,"--")</f>
        <v>592</v>
      </c>
      <c r="B595" s="16" t="s">
        <v>13</v>
      </c>
      <c r="C595" s="80">
        <v>11952</v>
      </c>
      <c r="D595" s="15">
        <v>42185</v>
      </c>
      <c r="E595" s="53" t="s">
        <v>1500</v>
      </c>
      <c r="F595" s="13" t="s">
        <v>17</v>
      </c>
      <c r="G595" s="13" t="s">
        <v>26</v>
      </c>
      <c r="H595" s="50" t="s">
        <v>175</v>
      </c>
      <c r="I595" s="68" t="s">
        <v>1498</v>
      </c>
      <c r="J595" s="13">
        <v>620</v>
      </c>
      <c r="K595" s="6" t="str">
        <f>IF(zgłoszenia[[#This Row],[ID]]&gt;0,IF(zgłoszenia[[#This Row],[AB Nr
z eDOK]]&gt;0,CONCATENATE("AB.6743.",zgłoszenia[[#This Row],[AB Nr
z eDOK]],".",D$1,".",zgłoszenia[[#This Row],[ID]]),"brak rejestreacji eDOK"),"")</f>
        <v>AB.6743.620.2015.WŚ</v>
      </c>
      <c r="L595" s="13"/>
      <c r="M59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595" s="12">
        <v>42214</v>
      </c>
      <c r="O595" s="13" t="s">
        <v>19</v>
      </c>
      <c r="P595" s="23"/>
      <c r="Q595" s="58"/>
    </row>
    <row r="596" spans="1:17" ht="45" x14ac:dyDescent="0.25">
      <c r="A596" s="79">
        <f>IF(zgłoszenia[[#This Row],[ID]]&gt;0,A595+1,"--")</f>
        <v>593</v>
      </c>
      <c r="B596" s="16" t="s">
        <v>40</v>
      </c>
      <c r="C596" s="80">
        <v>12006</v>
      </c>
      <c r="D596" s="15">
        <v>42185</v>
      </c>
      <c r="E596" s="54" t="s">
        <v>1006</v>
      </c>
      <c r="F596" s="13" t="s">
        <v>17</v>
      </c>
      <c r="G596" s="13" t="s">
        <v>29</v>
      </c>
      <c r="H596" s="13" t="s">
        <v>144</v>
      </c>
      <c r="I596" s="65" t="s">
        <v>1007</v>
      </c>
      <c r="J596" s="13">
        <v>592</v>
      </c>
      <c r="K596" s="6" t="str">
        <f>IF(zgłoszenia[[#This Row],[ID]]&gt;0,IF(zgłoszenia[[#This Row],[AB Nr
z eDOK]]&gt;0,CONCATENATE("AB.6743.",zgłoszenia[[#This Row],[AB Nr
z eDOK]],".",D$1,".",zgłoszenia[[#This Row],[ID]]),"brak rejestreacji eDOK"),"")</f>
        <v>AB.6743.592.2015.AŁ</v>
      </c>
      <c r="L596" s="13"/>
      <c r="M59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596" s="12">
        <v>42198</v>
      </c>
      <c r="O596" s="13" t="s">
        <v>19</v>
      </c>
      <c r="P596" s="23"/>
      <c r="Q596" s="58"/>
    </row>
    <row r="597" spans="1:17" ht="45" x14ac:dyDescent="0.25">
      <c r="A597" s="79">
        <f>IF(zgłoszenia[[#This Row],[ID]]&gt;0,A596+1,"--")</f>
        <v>594</v>
      </c>
      <c r="B597" s="16" t="s">
        <v>46</v>
      </c>
      <c r="C597" s="80">
        <v>11944</v>
      </c>
      <c r="D597" s="15">
        <v>42185</v>
      </c>
      <c r="E597" s="54" t="s">
        <v>983</v>
      </c>
      <c r="F597" s="13" t="s">
        <v>17</v>
      </c>
      <c r="G597" s="13" t="s">
        <v>18</v>
      </c>
      <c r="H597" s="13" t="s">
        <v>313</v>
      </c>
      <c r="I597" s="65" t="s">
        <v>583</v>
      </c>
      <c r="J597" s="13">
        <v>598</v>
      </c>
      <c r="K597" s="6" t="str">
        <f>IF(zgłoszenia[[#This Row],[ID]]&gt;0,IF(zgłoszenia[[#This Row],[AB Nr
z eDOK]]&gt;0,CONCATENATE("AB.6743.",zgłoszenia[[#This Row],[AB Nr
z eDOK]],".",D$1,".",zgłoszenia[[#This Row],[ID]]),"brak rejestreacji eDOK"),"")</f>
        <v>AB.6743.598.2015.MS</v>
      </c>
      <c r="L597" s="13"/>
      <c r="M59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597" s="12">
        <v>42194</v>
      </c>
      <c r="O597" s="13" t="s">
        <v>19</v>
      </c>
      <c r="P597" s="23"/>
      <c r="Q597" s="58"/>
    </row>
    <row r="598" spans="1:17" ht="30" x14ac:dyDescent="0.25">
      <c r="A598" s="79">
        <f>IF(zgłoszenia[[#This Row],[ID]]&gt;0,A597+1,"--")</f>
        <v>595</v>
      </c>
      <c r="B598" s="16" t="s">
        <v>45</v>
      </c>
      <c r="C598" s="80">
        <v>12003</v>
      </c>
      <c r="D598" s="15">
        <v>42185</v>
      </c>
      <c r="E598" s="54" t="s">
        <v>139</v>
      </c>
      <c r="F598" s="13" t="s">
        <v>17</v>
      </c>
      <c r="G598" s="13" t="s">
        <v>33</v>
      </c>
      <c r="H598" s="13" t="s">
        <v>74</v>
      </c>
      <c r="I598" s="65" t="s">
        <v>979</v>
      </c>
      <c r="J598" s="13">
        <v>590</v>
      </c>
      <c r="K598" s="6" t="str">
        <f>IF(zgłoszenia[[#This Row],[ID]]&gt;0,IF(zgłoszenia[[#This Row],[AB Nr
z eDOK]]&gt;0,CONCATENATE("AB.6743.",zgłoszenia[[#This Row],[AB Nr
z eDOK]],".",D$1,".",zgłoszenia[[#This Row],[ID]]),"brak rejestreacji eDOK"),"")</f>
        <v>AB.6743.590.2015.IN</v>
      </c>
      <c r="L598" s="13"/>
      <c r="M59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598" s="12">
        <v>42194</v>
      </c>
      <c r="O598" s="13" t="s">
        <v>31</v>
      </c>
      <c r="P598" s="23"/>
      <c r="Q598" s="58"/>
    </row>
    <row r="599" spans="1:17" ht="75" x14ac:dyDescent="0.25">
      <c r="A599" s="79">
        <f>IF(zgłoszenia[[#This Row],[ID]]&gt;0,A598+1,"--")</f>
        <v>596</v>
      </c>
      <c r="B599" s="16" t="s">
        <v>13</v>
      </c>
      <c r="C599" s="80">
        <v>12004</v>
      </c>
      <c r="D599" s="15">
        <v>42185</v>
      </c>
      <c r="E599" s="53" t="s">
        <v>1482</v>
      </c>
      <c r="F599" s="13" t="s">
        <v>23</v>
      </c>
      <c r="G599" s="13" t="s">
        <v>30</v>
      </c>
      <c r="H599" s="50" t="s">
        <v>403</v>
      </c>
      <c r="I599" s="68" t="s">
        <v>1483</v>
      </c>
      <c r="J599" s="13">
        <v>621</v>
      </c>
      <c r="K599" s="6" t="str">
        <f>IF(zgłoszenia[[#This Row],[ID]]&gt;0,IF(zgłoszenia[[#This Row],[AB Nr
z eDOK]]&gt;0,CONCATENATE("AB.6743.",zgłoszenia[[#This Row],[AB Nr
z eDOK]],".",D$1,".",zgłoszenia[[#This Row],[ID]]),"brak rejestreacji eDOK"),"")</f>
        <v>AB.6743.621.2015.WŚ</v>
      </c>
      <c r="L599" s="13"/>
      <c r="M59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599" s="12">
        <v>42215</v>
      </c>
      <c r="O599" s="13" t="s">
        <v>19</v>
      </c>
      <c r="P599" s="23"/>
      <c r="Q599" s="58"/>
    </row>
    <row r="600" spans="1:17" ht="45" x14ac:dyDescent="0.25">
      <c r="A600" s="79">
        <f>IF(zgłoszenia[[#This Row],[ID]]&gt;0,A599+1,"--")</f>
        <v>597</v>
      </c>
      <c r="B600" s="16" t="s">
        <v>46</v>
      </c>
      <c r="C600" s="80">
        <v>12005</v>
      </c>
      <c r="D600" s="15">
        <v>42185</v>
      </c>
      <c r="E600" s="54" t="s">
        <v>987</v>
      </c>
      <c r="F600" s="13" t="s">
        <v>17</v>
      </c>
      <c r="G600" s="13" t="s">
        <v>18</v>
      </c>
      <c r="H600" s="13" t="s">
        <v>554</v>
      </c>
      <c r="I600" s="65" t="s">
        <v>988</v>
      </c>
      <c r="J600" s="13">
        <v>596</v>
      </c>
      <c r="K600" s="6" t="str">
        <f>IF(zgłoszenia[[#This Row],[ID]]&gt;0,IF(zgłoszenia[[#This Row],[AB Nr
z eDOK]]&gt;0,CONCATENATE("AB.6743.",zgłoszenia[[#This Row],[AB Nr
z eDOK]],".",D$1,".",zgłoszenia[[#This Row],[ID]]),"brak rejestreacji eDOK"),"")</f>
        <v>AB.6743.596.2015.MS</v>
      </c>
      <c r="L600" s="13"/>
      <c r="M60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600" s="12">
        <v>42233</v>
      </c>
      <c r="O600" s="13" t="s">
        <v>19</v>
      </c>
      <c r="P600" s="23"/>
      <c r="Q600" s="58"/>
    </row>
    <row r="601" spans="1:17" ht="45" x14ac:dyDescent="0.25">
      <c r="A601" s="79">
        <f>IF(zgłoszenia[[#This Row],[ID]]&gt;0,A600+1,"--")</f>
        <v>598</v>
      </c>
      <c r="B601" s="16" t="s">
        <v>46</v>
      </c>
      <c r="C601" s="80">
        <v>12080</v>
      </c>
      <c r="D601" s="15">
        <v>42186</v>
      </c>
      <c r="E601" s="54" t="s">
        <v>53</v>
      </c>
      <c r="F601" s="13" t="s">
        <v>17</v>
      </c>
      <c r="G601" s="13" t="s">
        <v>18</v>
      </c>
      <c r="H601" s="13" t="s">
        <v>702</v>
      </c>
      <c r="I601" s="65" t="s">
        <v>982</v>
      </c>
      <c r="J601" s="13">
        <v>599</v>
      </c>
      <c r="K601" s="6" t="str">
        <f>IF(zgłoszenia[[#This Row],[ID]]&gt;0,IF(zgłoszenia[[#This Row],[AB Nr
z eDOK]]&gt;0,CONCATENATE("AB.6743.",zgłoszenia[[#This Row],[AB Nr
z eDOK]],".",D$1,".",zgłoszenia[[#This Row],[ID]]),"brak rejestreacji eDOK"),"")</f>
        <v>AB.6743.599.2015.MS</v>
      </c>
      <c r="L601" s="13"/>
      <c r="M60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601" s="12">
        <v>42200</v>
      </c>
      <c r="O601" s="13" t="s">
        <v>19</v>
      </c>
      <c r="P601" s="23"/>
      <c r="Q601" s="58"/>
    </row>
    <row r="602" spans="1:17" ht="30" x14ac:dyDescent="0.25">
      <c r="A602" s="79">
        <f>IF(zgłoszenia[[#This Row],[ID]]&gt;0,A601+1,"--")</f>
        <v>599</v>
      </c>
      <c r="B602" s="16" t="s">
        <v>12</v>
      </c>
      <c r="C602" s="80">
        <v>12098</v>
      </c>
      <c r="D602" s="15">
        <v>42186</v>
      </c>
      <c r="E602" s="53" t="s">
        <v>980</v>
      </c>
      <c r="F602" s="13" t="s">
        <v>17</v>
      </c>
      <c r="G602" s="13" t="s">
        <v>32</v>
      </c>
      <c r="H602" s="50" t="s">
        <v>844</v>
      </c>
      <c r="I602" s="68" t="s">
        <v>981</v>
      </c>
      <c r="J602" s="13">
        <v>595</v>
      </c>
      <c r="K602" s="6" t="str">
        <f>IF(zgłoszenia[[#This Row],[ID]]&gt;0,IF(zgłoszenia[[#This Row],[AB Nr
z eDOK]]&gt;0,CONCATENATE("AB.6743.",zgłoszenia[[#This Row],[AB Nr
z eDOK]],".",D$1,".",zgłoszenia[[#This Row],[ID]]),"brak rejestreacji eDOK"),"")</f>
        <v>AB.6743.595.2015.AA</v>
      </c>
      <c r="L602" s="13"/>
      <c r="M60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602" s="12">
        <v>42261</v>
      </c>
      <c r="O602" s="13" t="s">
        <v>22</v>
      </c>
      <c r="P602" s="23"/>
      <c r="Q602" s="58"/>
    </row>
    <row r="603" spans="1:17" ht="45" x14ac:dyDescent="0.25">
      <c r="A603" s="79">
        <f>IF(zgłoszenia[[#This Row],[ID]]&gt;0,A602+1,"--")</f>
        <v>600</v>
      </c>
      <c r="B603" s="16" t="s">
        <v>47</v>
      </c>
      <c r="C603" s="80">
        <v>12118</v>
      </c>
      <c r="D603" s="15">
        <v>42186</v>
      </c>
      <c r="E603" s="54" t="s">
        <v>1182</v>
      </c>
      <c r="F603" s="13" t="s">
        <v>17</v>
      </c>
      <c r="G603" s="13" t="s">
        <v>21</v>
      </c>
      <c r="H603" s="13" t="s">
        <v>134</v>
      </c>
      <c r="I603" s="65" t="s">
        <v>1345</v>
      </c>
      <c r="J603" s="13">
        <v>689</v>
      </c>
      <c r="K603" s="6" t="str">
        <f>IF(zgłoszenia[[#This Row],[ID]]&gt;0,IF(zgłoszenia[[#This Row],[AB Nr
z eDOK]]&gt;0,CONCATENATE("AB.6743.",zgłoszenia[[#This Row],[AB Nr
z eDOK]],".",D$1,".",zgłoszenia[[#This Row],[ID]]),"brak rejestreacji eDOK"),"")</f>
        <v>AB.6743.689.2015.ŁD</v>
      </c>
      <c r="L603" s="13"/>
      <c r="M60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603" s="12">
        <v>42226</v>
      </c>
      <c r="O603" s="13" t="s">
        <v>19</v>
      </c>
      <c r="P603" s="23"/>
      <c r="Q603" s="58"/>
    </row>
    <row r="604" spans="1:17" ht="45" x14ac:dyDescent="0.25">
      <c r="A604" s="79">
        <f>IF(zgłoszenia[[#This Row],[ID]]&gt;0,A603+1,"--")</f>
        <v>601</v>
      </c>
      <c r="B604" s="16" t="s">
        <v>40</v>
      </c>
      <c r="C604" s="80">
        <v>12101</v>
      </c>
      <c r="D604" s="15">
        <v>42186</v>
      </c>
      <c r="E604" s="54" t="s">
        <v>1008</v>
      </c>
      <c r="F604" s="13" t="s">
        <v>17</v>
      </c>
      <c r="G604" s="13" t="s">
        <v>29</v>
      </c>
      <c r="H604" s="13" t="s">
        <v>293</v>
      </c>
      <c r="I604" s="65" t="s">
        <v>333</v>
      </c>
      <c r="J604" s="13">
        <v>594</v>
      </c>
      <c r="K604" s="6" t="str">
        <f>IF(zgłoszenia[[#This Row],[ID]]&gt;0,IF(zgłoszenia[[#This Row],[AB Nr
z eDOK]]&gt;0,CONCATENATE("AB.6743.",zgłoszenia[[#This Row],[AB Nr
z eDOK]],".",D$1,".",zgłoszenia[[#This Row],[ID]]),"brak rejestreacji eDOK"),"")</f>
        <v>AB.6743.594.2015.AŁ</v>
      </c>
      <c r="L604" s="13"/>
      <c r="M60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604" s="12">
        <v>42202</v>
      </c>
      <c r="O604" s="13" t="s">
        <v>19</v>
      </c>
      <c r="P604" s="23"/>
      <c r="Q604" s="58"/>
    </row>
    <row r="605" spans="1:17" ht="45" x14ac:dyDescent="0.25">
      <c r="A605" s="79">
        <f>IF(zgłoszenia[[#This Row],[ID]]&gt;0,A604+1,"--")</f>
        <v>602</v>
      </c>
      <c r="B605" s="16" t="s">
        <v>13</v>
      </c>
      <c r="C605" s="80">
        <v>12152</v>
      </c>
      <c r="D605" s="15">
        <v>42187</v>
      </c>
      <c r="E605" s="53" t="s">
        <v>129</v>
      </c>
      <c r="F605" s="13" t="s">
        <v>17</v>
      </c>
      <c r="G605" s="13" t="s">
        <v>29</v>
      </c>
      <c r="H605" s="50" t="s">
        <v>144</v>
      </c>
      <c r="I605" s="68" t="s">
        <v>1479</v>
      </c>
      <c r="J605" s="13">
        <v>731</v>
      </c>
      <c r="K605" s="6" t="str">
        <f>IF(zgłoszenia[[#This Row],[ID]]&gt;0,IF(zgłoszenia[[#This Row],[AB Nr
z eDOK]]&gt;0,CONCATENATE("AB.6743.",zgłoszenia[[#This Row],[AB Nr
z eDOK]],".",D$1,".",zgłoszenia[[#This Row],[ID]]),"brak rejestreacji eDOK"),"")</f>
        <v>AB.6743.731.2015.WŚ</v>
      </c>
      <c r="L605" s="13"/>
      <c r="M60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605" s="12">
        <v>42216</v>
      </c>
      <c r="O605" s="13" t="s">
        <v>19</v>
      </c>
      <c r="P605" s="23"/>
      <c r="Q605" s="58"/>
    </row>
    <row r="606" spans="1:17" ht="45" x14ac:dyDescent="0.25">
      <c r="A606" s="79">
        <f>IF(zgłoszenia[[#This Row],[ID]]&gt;0,A605+1,"--")</f>
        <v>603</v>
      </c>
      <c r="B606" s="16" t="s">
        <v>46</v>
      </c>
      <c r="C606" s="80">
        <v>12186</v>
      </c>
      <c r="D606" s="15">
        <v>42187</v>
      </c>
      <c r="E606" s="54" t="s">
        <v>1002</v>
      </c>
      <c r="F606" s="13" t="s">
        <v>17</v>
      </c>
      <c r="G606" s="13" t="s">
        <v>18</v>
      </c>
      <c r="H606" s="13" t="s">
        <v>283</v>
      </c>
      <c r="I606" s="65" t="s">
        <v>1003</v>
      </c>
      <c r="J606" s="13">
        <v>611</v>
      </c>
      <c r="K606" s="6" t="str">
        <f>IF(zgłoszenia[[#This Row],[ID]]&gt;0,IF(zgłoszenia[[#This Row],[AB Nr
z eDOK]]&gt;0,CONCATENATE("AB.6743.",zgłoszenia[[#This Row],[AB Nr
z eDOK]],".",D$1,".",zgłoszenia[[#This Row],[ID]]),"brak rejestreacji eDOK"),"")</f>
        <v>AB.6743.611.2015.MS</v>
      </c>
      <c r="L606" s="13"/>
      <c r="M60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606" s="12">
        <v>42215</v>
      </c>
      <c r="O606" s="13" t="s">
        <v>19</v>
      </c>
      <c r="P606" s="23"/>
      <c r="Q606" s="58"/>
    </row>
    <row r="607" spans="1:17" ht="30" x14ac:dyDescent="0.25">
      <c r="A607" s="79">
        <f>IF(zgłoszenia[[#This Row],[ID]]&gt;0,A606+1,"--")</f>
        <v>604</v>
      </c>
      <c r="B607" s="16" t="s">
        <v>12</v>
      </c>
      <c r="C607" s="80">
        <v>12288</v>
      </c>
      <c r="D607" s="15">
        <v>42188</v>
      </c>
      <c r="E607" s="54" t="s">
        <v>1002</v>
      </c>
      <c r="F607" s="13" t="s">
        <v>17</v>
      </c>
      <c r="G607" s="13" t="s">
        <v>32</v>
      </c>
      <c r="H607" s="50" t="s">
        <v>80</v>
      </c>
      <c r="I607" s="68" t="s">
        <v>1065</v>
      </c>
      <c r="J607" s="13">
        <v>605</v>
      </c>
      <c r="K607" s="6" t="str">
        <f>IF(zgłoszenia[[#This Row],[ID]]&gt;0,IF(zgłoszenia[[#This Row],[AB Nr
z eDOK]]&gt;0,CONCATENATE("AB.6743.",zgłoszenia[[#This Row],[AB Nr
z eDOK]],".",D$1,".",zgłoszenia[[#This Row],[ID]]),"brak rejestreacji eDOK"),"")</f>
        <v>AB.6743.605.2015.AA</v>
      </c>
      <c r="L607" s="13"/>
      <c r="M60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607" s="12">
        <v>42207</v>
      </c>
      <c r="O607" s="13" t="s">
        <v>31</v>
      </c>
      <c r="P607" s="23"/>
      <c r="Q607" s="58"/>
    </row>
    <row r="608" spans="1:17" ht="45" x14ac:dyDescent="0.25">
      <c r="A608" s="79">
        <f>IF(zgłoszenia[[#This Row],[ID]]&gt;0,A607+1,"--")</f>
        <v>605</v>
      </c>
      <c r="B608" s="16" t="s">
        <v>40</v>
      </c>
      <c r="C608" s="80">
        <v>12262</v>
      </c>
      <c r="D608" s="15">
        <v>42188</v>
      </c>
      <c r="E608" s="54" t="s">
        <v>1009</v>
      </c>
      <c r="F608" s="13" t="s">
        <v>17</v>
      </c>
      <c r="G608" s="13" t="s">
        <v>29</v>
      </c>
      <c r="H608" s="13" t="s">
        <v>83</v>
      </c>
      <c r="I608" s="65" t="s">
        <v>1010</v>
      </c>
      <c r="J608" s="13">
        <v>607</v>
      </c>
      <c r="K608" s="6" t="str">
        <f>IF(zgłoszenia[[#This Row],[ID]]&gt;0,IF(zgłoszenia[[#This Row],[AB Nr
z eDOK]]&gt;0,CONCATENATE("AB.6743.",zgłoszenia[[#This Row],[AB Nr
z eDOK]],".",D$1,".",zgłoszenia[[#This Row],[ID]]),"brak rejestreacji eDOK"),"")</f>
        <v>AB.6743.607.2015.AŁ</v>
      </c>
      <c r="L608" s="13"/>
      <c r="M60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608" s="12">
        <v>42235</v>
      </c>
      <c r="O608" s="13" t="s">
        <v>19</v>
      </c>
      <c r="P608" s="23"/>
      <c r="Q608" s="58"/>
    </row>
    <row r="609" spans="1:17" ht="45" x14ac:dyDescent="0.25">
      <c r="A609" s="79">
        <f>IF(zgłoszenia[[#This Row],[ID]]&gt;0,A608+1,"--")</f>
        <v>606</v>
      </c>
      <c r="B609" s="16" t="s">
        <v>45</v>
      </c>
      <c r="C609" s="80">
        <v>12275</v>
      </c>
      <c r="D609" s="15">
        <v>42188</v>
      </c>
      <c r="E609" s="54" t="s">
        <v>79</v>
      </c>
      <c r="F609" s="13" t="s">
        <v>17</v>
      </c>
      <c r="G609" s="13" t="s">
        <v>33</v>
      </c>
      <c r="H609" s="13" t="s">
        <v>998</v>
      </c>
      <c r="I609" s="65" t="s">
        <v>999</v>
      </c>
      <c r="J609" s="13">
        <v>609</v>
      </c>
      <c r="K609" s="6" t="str">
        <f>IF(zgłoszenia[[#This Row],[ID]]&gt;0,IF(zgłoszenia[[#This Row],[AB Nr
z eDOK]]&gt;0,CONCATENATE("AB.6743.",zgłoszenia[[#This Row],[AB Nr
z eDOK]],".",D$1,".",zgłoszenia[[#This Row],[ID]]),"brak rejestreacji eDOK"),"")</f>
        <v>AB.6743.609.2015.IN</v>
      </c>
      <c r="L609" s="13"/>
      <c r="M60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609" s="12">
        <v>42216</v>
      </c>
      <c r="O609" s="13" t="s">
        <v>19</v>
      </c>
      <c r="P609" s="23"/>
      <c r="Q609" s="58"/>
    </row>
    <row r="610" spans="1:17" ht="45" x14ac:dyDescent="0.25">
      <c r="A610" s="79">
        <f>IF(zgłoszenia[[#This Row],[ID]]&gt;0,A609+1,"--")</f>
        <v>607</v>
      </c>
      <c r="B610" s="16" t="s">
        <v>46</v>
      </c>
      <c r="C610" s="80">
        <v>12281</v>
      </c>
      <c r="D610" s="15">
        <v>42188</v>
      </c>
      <c r="E610" s="54" t="s">
        <v>133</v>
      </c>
      <c r="F610" s="13" t="s">
        <v>17</v>
      </c>
      <c r="G610" s="13" t="s">
        <v>18</v>
      </c>
      <c r="H610" s="13" t="s">
        <v>874</v>
      </c>
      <c r="I610" s="65" t="s">
        <v>1001</v>
      </c>
      <c r="J610" s="13">
        <v>612</v>
      </c>
      <c r="K610" s="6" t="str">
        <f>IF(zgłoszenia[[#This Row],[ID]]&gt;0,IF(zgłoszenia[[#This Row],[AB Nr
z eDOK]]&gt;0,CONCATENATE("AB.6743.",zgłoszenia[[#This Row],[AB Nr
z eDOK]],".",D$1,".",zgłoszenia[[#This Row],[ID]]),"brak rejestreacji eDOK"),"")</f>
        <v>AB.6743.612.2015.MS</v>
      </c>
      <c r="L610" s="13"/>
      <c r="M61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610" s="12">
        <v>42200</v>
      </c>
      <c r="O610" s="13" t="s">
        <v>19</v>
      </c>
      <c r="P610" s="23"/>
      <c r="Q610" s="58"/>
    </row>
    <row r="611" spans="1:17" ht="30" x14ac:dyDescent="0.25">
      <c r="A611" s="79">
        <f>IF(zgłoszenia[[#This Row],[ID]]&gt;0,A610+1,"--")</f>
        <v>608</v>
      </c>
      <c r="B611" s="16" t="s">
        <v>40</v>
      </c>
      <c r="C611" s="80">
        <v>12367</v>
      </c>
      <c r="D611" s="15">
        <v>42191</v>
      </c>
      <c r="E611" s="54" t="s">
        <v>1011</v>
      </c>
      <c r="F611" s="13" t="s">
        <v>20</v>
      </c>
      <c r="G611" s="13" t="s">
        <v>29</v>
      </c>
      <c r="H611" s="13" t="s">
        <v>29</v>
      </c>
      <c r="I611" s="65" t="s">
        <v>800</v>
      </c>
      <c r="J611" s="13">
        <v>608</v>
      </c>
      <c r="K611" s="6" t="str">
        <f>IF(zgłoszenia[[#This Row],[ID]]&gt;0,IF(zgłoszenia[[#This Row],[AB Nr
z eDOK]]&gt;0,CONCATENATE("AB.6743.",zgłoszenia[[#This Row],[AB Nr
z eDOK]],".",D$1,".",zgłoszenia[[#This Row],[ID]]),"brak rejestreacji eDOK"),"")</f>
        <v>AB.6743.608.2015.AŁ</v>
      </c>
      <c r="L611" s="13"/>
      <c r="M61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611" s="12">
        <v>42193</v>
      </c>
      <c r="O611" s="13" t="s">
        <v>22</v>
      </c>
      <c r="P611" s="23"/>
      <c r="Q611" s="58"/>
    </row>
    <row r="612" spans="1:17" ht="45" x14ac:dyDescent="0.25">
      <c r="A612" s="79">
        <f>IF(zgłoszenia[[#This Row],[ID]]&gt;0,A611+1,"--")</f>
        <v>609</v>
      </c>
      <c r="B612" s="16" t="s">
        <v>45</v>
      </c>
      <c r="C612" s="80">
        <v>12368</v>
      </c>
      <c r="D612" s="15">
        <v>42191</v>
      </c>
      <c r="E612" s="54" t="s">
        <v>79</v>
      </c>
      <c r="F612" s="13" t="s">
        <v>17</v>
      </c>
      <c r="G612" s="13" t="s">
        <v>33</v>
      </c>
      <c r="H612" s="13" t="s">
        <v>537</v>
      </c>
      <c r="I612" s="65" t="s">
        <v>1000</v>
      </c>
      <c r="J612" s="13">
        <v>610</v>
      </c>
      <c r="K612" s="6" t="str">
        <f>IF(zgłoszenia[[#This Row],[ID]]&gt;0,IF(zgłoszenia[[#This Row],[AB Nr
z eDOK]]&gt;0,CONCATENATE("AB.6743.",zgłoszenia[[#This Row],[AB Nr
z eDOK]],".",D$1,".",zgłoszenia[[#This Row],[ID]]),"brak rejestreacji eDOK"),"")</f>
        <v>AB.6743.610.2015.IN</v>
      </c>
      <c r="L612" s="13"/>
      <c r="M61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612" s="12">
        <v>42220</v>
      </c>
      <c r="O612" s="13" t="s">
        <v>19</v>
      </c>
      <c r="P612" s="23"/>
      <c r="Q612" s="58"/>
    </row>
    <row r="613" spans="1:17" ht="45" x14ac:dyDescent="0.25">
      <c r="A613" s="79">
        <f>IF(zgłoszenia[[#This Row],[ID]]&gt;0,A612+1,"--")</f>
        <v>610</v>
      </c>
      <c r="B613" s="16" t="s">
        <v>47</v>
      </c>
      <c r="C613" s="80">
        <v>12456</v>
      </c>
      <c r="D613" s="15">
        <v>42192</v>
      </c>
      <c r="E613" s="54" t="s">
        <v>1288</v>
      </c>
      <c r="F613" s="13" t="s">
        <v>17</v>
      </c>
      <c r="G613" s="13" t="s">
        <v>21</v>
      </c>
      <c r="H613" s="13" t="s">
        <v>371</v>
      </c>
      <c r="I613" s="65" t="s">
        <v>1344</v>
      </c>
      <c r="J613" s="13">
        <v>688</v>
      </c>
      <c r="K613" s="6" t="str">
        <f>IF(zgłoszenia[[#This Row],[ID]]&gt;0,IF(zgłoszenia[[#This Row],[AB Nr
z eDOK]]&gt;0,CONCATENATE("AB.6743.",zgłoszenia[[#This Row],[AB Nr
z eDOK]],".",D$1,".",zgłoszenia[[#This Row],[ID]]),"brak rejestreacji eDOK"),"")</f>
        <v>AB.6743.688.2015.ŁD</v>
      </c>
      <c r="L613" s="13"/>
      <c r="M61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613" s="12">
        <v>42219</v>
      </c>
      <c r="O613" s="13" t="s">
        <v>19</v>
      </c>
      <c r="P613" s="23"/>
      <c r="Q613" s="58"/>
    </row>
    <row r="614" spans="1:17" ht="45" x14ac:dyDescent="0.25">
      <c r="A614" s="79">
        <f>IF(zgłoszenia[[#This Row],[ID]]&gt;0,A613+1,"--")</f>
        <v>611</v>
      </c>
      <c r="B614" s="16" t="s">
        <v>36</v>
      </c>
      <c r="C614" s="80">
        <v>12462</v>
      </c>
      <c r="D614" s="15">
        <v>42192</v>
      </c>
      <c r="E614" s="53" t="s">
        <v>79</v>
      </c>
      <c r="F614" s="13" t="s">
        <v>17</v>
      </c>
      <c r="G614" s="13" t="s">
        <v>30</v>
      </c>
      <c r="H614" s="50" t="s">
        <v>156</v>
      </c>
      <c r="I614" s="68" t="s">
        <v>1374</v>
      </c>
      <c r="J614" s="13">
        <v>843</v>
      </c>
      <c r="K614" s="6" t="str">
        <f>IF(zgłoszenia[[#This Row],[ID]]&gt;0,IF(zgłoszenia[[#This Row],[AB Nr
z eDOK]]&gt;0,CONCATENATE("AB.6743.",zgłoszenia[[#This Row],[AB Nr
z eDOK]],".",D$1,".",zgłoszenia[[#This Row],[ID]]),"brak rejestreacji eDOK"),"")</f>
        <v>AB.6743.843.2015.AS</v>
      </c>
      <c r="L614" s="13"/>
      <c r="M61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614" s="12">
        <v>42222</v>
      </c>
      <c r="O614" s="13" t="s">
        <v>19</v>
      </c>
      <c r="P614" s="23"/>
      <c r="Q614" s="58"/>
    </row>
    <row r="615" spans="1:17" ht="45" x14ac:dyDescent="0.25">
      <c r="A615" s="79">
        <f>IF(zgłoszenia[[#This Row],[ID]]&gt;0,A614+1,"--")</f>
        <v>612</v>
      </c>
      <c r="B615" s="16" t="s">
        <v>36</v>
      </c>
      <c r="C615" s="80">
        <v>12464</v>
      </c>
      <c r="D615" s="15">
        <v>42192</v>
      </c>
      <c r="E615" s="54" t="s">
        <v>1378</v>
      </c>
      <c r="F615" s="13" t="s">
        <v>17</v>
      </c>
      <c r="G615" s="13" t="s">
        <v>30</v>
      </c>
      <c r="H615" s="50" t="s">
        <v>156</v>
      </c>
      <c r="I615" s="68" t="s">
        <v>1379</v>
      </c>
      <c r="J615" s="13">
        <v>845</v>
      </c>
      <c r="K615" s="6" t="str">
        <f>IF(zgłoszenia[[#This Row],[ID]]&gt;0,IF(zgłoszenia[[#This Row],[AB Nr
z eDOK]]&gt;0,CONCATENATE("AB.6743.",zgłoszenia[[#This Row],[AB Nr
z eDOK]],".",D$1,".",zgłoszenia[[#This Row],[ID]]),"brak rejestreacji eDOK"),"")</f>
        <v>AB.6743.845.2015.AS</v>
      </c>
      <c r="L615" s="13"/>
      <c r="M61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615" s="12">
        <v>42222</v>
      </c>
      <c r="O615" s="13" t="s">
        <v>19</v>
      </c>
      <c r="P615" s="23"/>
      <c r="Q615" s="58"/>
    </row>
    <row r="616" spans="1:17" ht="45" x14ac:dyDescent="0.25">
      <c r="A616" s="79">
        <f>IF(zgłoszenia[[#This Row],[ID]]&gt;0,A615+1,"--")</f>
        <v>613</v>
      </c>
      <c r="B616" s="16" t="s">
        <v>12</v>
      </c>
      <c r="C616" s="80">
        <v>12484</v>
      </c>
      <c r="D616" s="15">
        <v>42192</v>
      </c>
      <c r="E616" s="53" t="s">
        <v>53</v>
      </c>
      <c r="F616" s="13" t="s">
        <v>17</v>
      </c>
      <c r="G616" s="13" t="s">
        <v>32</v>
      </c>
      <c r="H616" s="50" t="s">
        <v>80</v>
      </c>
      <c r="I616" s="68" t="s">
        <v>1104</v>
      </c>
      <c r="J616" s="13">
        <v>623</v>
      </c>
      <c r="K616" s="6" t="str">
        <f>IF(zgłoszenia[[#This Row],[ID]]&gt;0,IF(zgłoszenia[[#This Row],[AB Nr
z eDOK]]&gt;0,CONCATENATE("AB.6743.",zgłoszenia[[#This Row],[AB Nr
z eDOK]],".",D$1,".",zgłoszenia[[#This Row],[ID]]),"brak rejestreacji eDOK"),"")</f>
        <v>AB.6743.623.2015.AA</v>
      </c>
      <c r="L616" s="13"/>
      <c r="M61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616" s="12">
        <v>42215</v>
      </c>
      <c r="O616" s="13" t="s">
        <v>19</v>
      </c>
      <c r="P616" s="23"/>
      <c r="Q616" s="58"/>
    </row>
    <row r="617" spans="1:17" ht="45" x14ac:dyDescent="0.25">
      <c r="A617" s="79">
        <f>IF(zgłoszenia[[#This Row],[ID]]&gt;0,A616+1,"--")</f>
        <v>614</v>
      </c>
      <c r="B617" s="16" t="s">
        <v>13</v>
      </c>
      <c r="C617" s="80">
        <v>12562</v>
      </c>
      <c r="D617" s="15">
        <v>42193</v>
      </c>
      <c r="E617" s="54" t="s">
        <v>1012</v>
      </c>
      <c r="F617" s="13" t="s">
        <v>17</v>
      </c>
      <c r="G617" s="13" t="s">
        <v>29</v>
      </c>
      <c r="H617" s="50" t="s">
        <v>128</v>
      </c>
      <c r="I617" s="68" t="s">
        <v>1325</v>
      </c>
      <c r="J617" s="13">
        <v>732</v>
      </c>
      <c r="K617" s="6" t="str">
        <f>IF(zgłoszenia[[#This Row],[ID]]&gt;0,IF(zgłoszenia[[#This Row],[AB Nr
z eDOK]]&gt;0,CONCATENATE("AB.6743.",zgłoszenia[[#This Row],[AB Nr
z eDOK]],".",D$1,".",zgłoszenia[[#This Row],[ID]]),"brak rejestreacji eDOK"),"")</f>
        <v>AB.6743.732.2015.WŚ</v>
      </c>
      <c r="L617" s="13"/>
      <c r="M61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617" s="12">
        <v>42223</v>
      </c>
      <c r="O617" s="13" t="s">
        <v>19</v>
      </c>
      <c r="P617" s="23"/>
      <c r="Q617" s="58"/>
    </row>
    <row r="618" spans="1:17" ht="45" x14ac:dyDescent="0.25">
      <c r="A618" s="79">
        <f>IF(zgłoszenia[[#This Row],[ID]]&gt;0,A617+1,"--")</f>
        <v>615</v>
      </c>
      <c r="B618" s="16" t="s">
        <v>45</v>
      </c>
      <c r="C618" s="80">
        <v>12564</v>
      </c>
      <c r="D618" s="15">
        <v>42193</v>
      </c>
      <c r="E618" s="54" t="s">
        <v>1012</v>
      </c>
      <c r="F618" s="13" t="s">
        <v>17</v>
      </c>
      <c r="G618" s="13" t="s">
        <v>33</v>
      </c>
      <c r="H618" s="13" t="s">
        <v>74</v>
      </c>
      <c r="I618" s="65" t="s">
        <v>1013</v>
      </c>
      <c r="J618" s="13">
        <v>622</v>
      </c>
      <c r="K618" s="6" t="str">
        <f>IF(zgłoszenia[[#This Row],[ID]]&gt;0,IF(zgłoszenia[[#This Row],[AB Nr
z eDOK]]&gt;0,CONCATENATE("AB.6743.",zgłoszenia[[#This Row],[AB Nr
z eDOK]],".",D$1,".",zgłoszenia[[#This Row],[ID]]),"brak rejestreacji eDOK"),"")</f>
        <v>AB.6743.622.2015.IN</v>
      </c>
      <c r="L618" s="13"/>
      <c r="M61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618" s="12">
        <v>42207</v>
      </c>
      <c r="O618" s="13" t="s">
        <v>19</v>
      </c>
      <c r="P618" s="23"/>
      <c r="Q618" s="58"/>
    </row>
    <row r="619" spans="1:17" ht="45" x14ac:dyDescent="0.25">
      <c r="A619" s="79">
        <f>IF(zgłoszenia[[#This Row],[ID]]&gt;0,A618+1,"--")</f>
        <v>616</v>
      </c>
      <c r="B619" s="16" t="s">
        <v>46</v>
      </c>
      <c r="C619" s="80">
        <v>12556</v>
      </c>
      <c r="D619" s="15">
        <v>42193</v>
      </c>
      <c r="E619" s="54" t="s">
        <v>1002</v>
      </c>
      <c r="F619" s="13" t="s">
        <v>17</v>
      </c>
      <c r="G619" s="13" t="s">
        <v>18</v>
      </c>
      <c r="H619" s="13" t="s">
        <v>18</v>
      </c>
      <c r="I619" s="65" t="s">
        <v>1015</v>
      </c>
      <c r="J619" s="13">
        <v>626</v>
      </c>
      <c r="K619" s="6" t="str">
        <f>IF(zgłoszenia[[#This Row],[ID]]&gt;0,IF(zgłoszenia[[#This Row],[AB Nr
z eDOK]]&gt;0,CONCATENATE("AB.6743.",zgłoszenia[[#This Row],[AB Nr
z eDOK]],".",D$1,".",zgłoszenia[[#This Row],[ID]]),"brak rejestreacji eDOK"),"")</f>
        <v>AB.6743.626.2015.MS</v>
      </c>
      <c r="L619" s="13"/>
      <c r="M61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619" s="12">
        <v>42222</v>
      </c>
      <c r="O619" s="13" t="s">
        <v>19</v>
      </c>
      <c r="P619" s="23"/>
      <c r="Q619" s="58"/>
    </row>
    <row r="620" spans="1:17" ht="45" x14ac:dyDescent="0.25">
      <c r="A620" s="79">
        <f>IF(zgłoszenia[[#This Row],[ID]]&gt;0,A619+1,"--")</f>
        <v>617</v>
      </c>
      <c r="B620" s="16" t="s">
        <v>47</v>
      </c>
      <c r="C620" s="80">
        <v>12569</v>
      </c>
      <c r="D620" s="15">
        <v>42193</v>
      </c>
      <c r="E620" s="54" t="s">
        <v>1002</v>
      </c>
      <c r="F620" s="13" t="s">
        <v>17</v>
      </c>
      <c r="G620" s="13" t="s">
        <v>21</v>
      </c>
      <c r="H620" s="13" t="s">
        <v>103</v>
      </c>
      <c r="I620" s="65" t="s">
        <v>1165</v>
      </c>
      <c r="J620" s="13">
        <v>687</v>
      </c>
      <c r="K620" s="6" t="str">
        <f>IF(zgłoszenia[[#This Row],[ID]]&gt;0,IF(zgłoszenia[[#This Row],[AB Nr
z eDOK]]&gt;0,CONCATENATE("AB.6743.",zgłoszenia[[#This Row],[AB Nr
z eDOK]],".",D$1,".",zgłoszenia[[#This Row],[ID]]),"brak rejestreacji eDOK"),"")</f>
        <v>AB.6743.687.2015.ŁD</v>
      </c>
      <c r="L620" s="13"/>
      <c r="M62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620" s="12">
        <v>42223</v>
      </c>
      <c r="O620" s="13" t="s">
        <v>19</v>
      </c>
      <c r="P620" s="23"/>
      <c r="Q620" s="58"/>
    </row>
    <row r="621" spans="1:17" ht="45" x14ac:dyDescent="0.25">
      <c r="A621" s="79">
        <f>IF(zgłoszenia[[#This Row],[ID]]&gt;0,A620+1,"--")</f>
        <v>618</v>
      </c>
      <c r="B621" s="16" t="s">
        <v>12</v>
      </c>
      <c r="C621" s="80">
        <v>12553</v>
      </c>
      <c r="D621" s="15">
        <v>42193</v>
      </c>
      <c r="E621" s="53" t="s">
        <v>1102</v>
      </c>
      <c r="F621" s="13" t="s">
        <v>17</v>
      </c>
      <c r="G621" s="13" t="s">
        <v>32</v>
      </c>
      <c r="H621" s="50" t="s">
        <v>54</v>
      </c>
      <c r="I621" s="68" t="s">
        <v>1105</v>
      </c>
      <c r="J621" s="13">
        <v>625</v>
      </c>
      <c r="K621" s="6" t="str">
        <f>IF(zgłoszenia[[#This Row],[ID]]&gt;0,IF(zgłoszenia[[#This Row],[AB Nr
z eDOK]]&gt;0,CONCATENATE("AB.6743.",zgłoszenia[[#This Row],[AB Nr
z eDOK]],".",D$1,".",zgłoszenia[[#This Row],[ID]]),"brak rejestreacji eDOK"),"")</f>
        <v>AB.6743.625.2015.AA</v>
      </c>
      <c r="L621" s="13"/>
      <c r="M62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621" s="12">
        <v>42216</v>
      </c>
      <c r="O621" s="13" t="s">
        <v>19</v>
      </c>
      <c r="P621" s="23"/>
      <c r="Q621" s="58"/>
    </row>
    <row r="622" spans="1:17" ht="45" x14ac:dyDescent="0.25">
      <c r="A622" s="79">
        <f>IF(zgłoszenia[[#This Row],[ID]]&gt;0,A621+1,"--")</f>
        <v>619</v>
      </c>
      <c r="B622" s="16" t="s">
        <v>407</v>
      </c>
      <c r="C622" s="80">
        <v>12558</v>
      </c>
      <c r="D622" s="15">
        <v>42193</v>
      </c>
      <c r="E622" s="53" t="s">
        <v>1024</v>
      </c>
      <c r="F622" s="13" t="s">
        <v>23</v>
      </c>
      <c r="G622" s="13" t="s">
        <v>29</v>
      </c>
      <c r="H622" s="50" t="s">
        <v>29</v>
      </c>
      <c r="I622" s="68" t="s">
        <v>1025</v>
      </c>
      <c r="J622" s="13">
        <v>613</v>
      </c>
      <c r="K622" s="6" t="str">
        <f>IF(zgłoszenia[[#This Row],[ID]]&gt;0,IF(zgłoszenia[[#This Row],[AB Nr
z eDOK]]&gt;0,CONCATENATE("AB.6743.",zgłoszenia[[#This Row],[AB Nr
z eDOK]],".",D$1,".",zgłoszenia[[#This Row],[ID]]),"brak rejestreacji eDOK"),"")</f>
        <v>AB.6743.613.2015.AM</v>
      </c>
      <c r="L622" s="13"/>
      <c r="M62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622" s="12">
        <v>42208</v>
      </c>
      <c r="O622" s="13" t="s">
        <v>22</v>
      </c>
      <c r="P622" s="23"/>
      <c r="Q622" s="58"/>
    </row>
    <row r="623" spans="1:17" ht="45" x14ac:dyDescent="0.25">
      <c r="A623" s="79">
        <f>IF(zgłoszenia[[#This Row],[ID]]&gt;0,A622+1,"--")</f>
        <v>620</v>
      </c>
      <c r="B623" s="16" t="s">
        <v>47</v>
      </c>
      <c r="C623" s="80">
        <v>12560</v>
      </c>
      <c r="D623" s="15">
        <v>42193</v>
      </c>
      <c r="E623" s="54" t="s">
        <v>1004</v>
      </c>
      <c r="F623" s="13" t="s">
        <v>23</v>
      </c>
      <c r="G623" s="13" t="s">
        <v>21</v>
      </c>
      <c r="H623" s="13" t="s">
        <v>165</v>
      </c>
      <c r="I623" s="65" t="s">
        <v>1343</v>
      </c>
      <c r="J623" s="13">
        <v>685</v>
      </c>
      <c r="K623" s="6" t="str">
        <f>IF(zgłoszenia[[#This Row],[ID]]&gt;0,IF(zgłoszenia[[#This Row],[AB Nr
z eDOK]]&gt;0,CONCATENATE("AB.6743.",zgłoszenia[[#This Row],[AB Nr
z eDOK]],".",D$1,".",zgłoszenia[[#This Row],[ID]]),"brak rejestreacji eDOK"),"")</f>
        <v>AB.6743.685.2015.ŁD</v>
      </c>
      <c r="L623" s="13"/>
      <c r="M62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623" s="12">
        <v>42219</v>
      </c>
      <c r="O623" s="13" t="s">
        <v>19</v>
      </c>
      <c r="P623" s="23"/>
      <c r="Q623" s="58"/>
    </row>
    <row r="624" spans="1:17" ht="45" x14ac:dyDescent="0.25">
      <c r="A624" s="79">
        <f>IF(zgłoszenia[[#This Row],[ID]]&gt;0,A623+1,"--")</f>
        <v>621</v>
      </c>
      <c r="B624" s="16" t="s">
        <v>46</v>
      </c>
      <c r="C624" s="80">
        <v>12567</v>
      </c>
      <c r="D624" s="15">
        <v>42193</v>
      </c>
      <c r="E624" s="54" t="s">
        <v>1016</v>
      </c>
      <c r="F624" s="13" t="s">
        <v>25</v>
      </c>
      <c r="G624" s="13" t="s">
        <v>18</v>
      </c>
      <c r="H624" s="13" t="s">
        <v>874</v>
      </c>
      <c r="I624" s="65" t="s">
        <v>589</v>
      </c>
      <c r="J624" s="13">
        <v>628</v>
      </c>
      <c r="K624" s="6" t="str">
        <f>IF(zgłoszenia[[#This Row],[ID]]&gt;0,IF(zgłoszenia[[#This Row],[AB Nr
z eDOK]]&gt;0,CONCATENATE("AB.6743.",zgłoszenia[[#This Row],[AB Nr
z eDOK]],".",D$1,".",zgłoszenia[[#This Row],[ID]]),"brak rejestreacji eDOK"),"")</f>
        <v>AB.6743.628.2015.MS</v>
      </c>
      <c r="L624" s="13"/>
      <c r="M62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624" s="12">
        <v>42215</v>
      </c>
      <c r="O624" s="13" t="s">
        <v>19</v>
      </c>
      <c r="P624" s="23"/>
      <c r="Q624" s="58"/>
    </row>
    <row r="625" spans="1:17" ht="30" x14ac:dyDescent="0.25">
      <c r="A625" s="79">
        <f>IF(zgłoszenia[[#This Row],[ID]]&gt;0,A624+1,"--")</f>
        <v>622</v>
      </c>
      <c r="B625" s="16" t="s">
        <v>46</v>
      </c>
      <c r="C625" s="80">
        <v>12568</v>
      </c>
      <c r="D625" s="15">
        <v>42193</v>
      </c>
      <c r="E625" s="54" t="s">
        <v>158</v>
      </c>
      <c r="F625" s="13" t="s">
        <v>17</v>
      </c>
      <c r="G625" s="13" t="s">
        <v>18</v>
      </c>
      <c r="H625" s="13" t="s">
        <v>874</v>
      </c>
      <c r="I625" s="65" t="s">
        <v>589</v>
      </c>
      <c r="J625" s="13">
        <v>627</v>
      </c>
      <c r="K625" s="6" t="str">
        <f>IF(zgłoszenia[[#This Row],[ID]]&gt;0,IF(zgłoszenia[[#This Row],[AB Nr
z eDOK]]&gt;0,CONCATENATE("AB.6743.",zgłoszenia[[#This Row],[AB Nr
z eDOK]],".",D$1,".",zgłoszenia[[#This Row],[ID]]),"brak rejestreacji eDOK"),"")</f>
        <v>AB.6743.627.2015.MS</v>
      </c>
      <c r="L625" s="13"/>
      <c r="M62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625" s="12">
        <v>42223</v>
      </c>
      <c r="O625" s="13"/>
      <c r="P625" s="23"/>
      <c r="Q625" s="58"/>
    </row>
    <row r="626" spans="1:17" ht="45" x14ac:dyDescent="0.25">
      <c r="A626" s="79">
        <f>IF(zgłoszenia[[#This Row],[ID]]&gt;0,A625+1,"--")</f>
        <v>623</v>
      </c>
      <c r="B626" s="16" t="s">
        <v>12</v>
      </c>
      <c r="C626" s="80">
        <v>12543</v>
      </c>
      <c r="D626" s="15">
        <v>42193</v>
      </c>
      <c r="E626" s="53" t="s">
        <v>927</v>
      </c>
      <c r="F626" s="13" t="s">
        <v>17</v>
      </c>
      <c r="G626" s="13" t="s">
        <v>32</v>
      </c>
      <c r="H626" s="50" t="s">
        <v>201</v>
      </c>
      <c r="I626" s="68" t="s">
        <v>962</v>
      </c>
      <c r="J626" s="13">
        <v>624</v>
      </c>
      <c r="K626" s="6" t="str">
        <f>IF(zgłoszenia[[#This Row],[ID]]&gt;0,IF(zgłoszenia[[#This Row],[AB Nr
z eDOK]]&gt;0,CONCATENATE("AB.6743.",zgłoszenia[[#This Row],[AB Nr
z eDOK]],".",D$1,".",zgłoszenia[[#This Row],[ID]]),"brak rejestreacji eDOK"),"")</f>
        <v>AB.6743.624.2015.AA</v>
      </c>
      <c r="L626" s="13"/>
      <c r="M62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626" s="12">
        <v>42209</v>
      </c>
      <c r="O626" s="13" t="s">
        <v>19</v>
      </c>
      <c r="P626" s="23"/>
      <c r="Q626" s="58"/>
    </row>
    <row r="627" spans="1:17" ht="45" x14ac:dyDescent="0.25">
      <c r="A627" s="79">
        <f>IF(zgłoszenia[[#This Row],[ID]]&gt;0,A626+1,"--")</f>
        <v>624</v>
      </c>
      <c r="B627" s="16" t="s">
        <v>47</v>
      </c>
      <c r="C627" s="80">
        <v>12563</v>
      </c>
      <c r="D627" s="15">
        <v>42193</v>
      </c>
      <c r="E627" s="54" t="s">
        <v>1341</v>
      </c>
      <c r="F627" s="13" t="s">
        <v>23</v>
      </c>
      <c r="G627" s="13" t="s">
        <v>24</v>
      </c>
      <c r="H627" s="13" t="s">
        <v>248</v>
      </c>
      <c r="I627" s="65" t="s">
        <v>1342</v>
      </c>
      <c r="J627" s="13">
        <v>686</v>
      </c>
      <c r="K627" s="6" t="str">
        <f>IF(zgłoszenia[[#This Row],[ID]]&gt;0,IF(zgłoszenia[[#This Row],[AB Nr
z eDOK]]&gt;0,CONCATENATE("AB.6743.",zgłoszenia[[#This Row],[AB Nr
z eDOK]],".",D$1,".",zgłoszenia[[#This Row],[ID]]),"brak rejestreacji eDOK"),"")</f>
        <v>AB.6743.686.2015.ŁD</v>
      </c>
      <c r="L627" s="13"/>
      <c r="M62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627" s="12">
        <v>42219</v>
      </c>
      <c r="O627" s="13" t="s">
        <v>19</v>
      </c>
      <c r="P627" s="23"/>
      <c r="Q627" s="58"/>
    </row>
    <row r="628" spans="1:17" ht="45" x14ac:dyDescent="0.25">
      <c r="A628" s="79">
        <f>IF(zgłoszenia[[#This Row],[ID]]&gt;0,A627+1,"--")</f>
        <v>625</v>
      </c>
      <c r="B628" s="16" t="s">
        <v>46</v>
      </c>
      <c r="C628" s="80">
        <v>12637</v>
      </c>
      <c r="D628" s="15">
        <v>42194</v>
      </c>
      <c r="E628" s="54" t="s">
        <v>1017</v>
      </c>
      <c r="F628" s="13" t="s">
        <v>17</v>
      </c>
      <c r="G628" s="13" t="s">
        <v>18</v>
      </c>
      <c r="H628" s="13" t="s">
        <v>461</v>
      </c>
      <c r="I628" s="65" t="s">
        <v>1018</v>
      </c>
      <c r="J628" s="13">
        <v>629</v>
      </c>
      <c r="K628" s="6" t="str">
        <f>IF(zgłoszenia[[#This Row],[ID]]&gt;0,IF(zgłoszenia[[#This Row],[AB Nr
z eDOK]]&gt;0,CONCATENATE("AB.6743.",zgłoszenia[[#This Row],[AB Nr
z eDOK]],".",D$1,".",zgłoszenia[[#This Row],[ID]]),"brak rejestreacji eDOK"),"")</f>
        <v>AB.6743.629.2015.MS</v>
      </c>
      <c r="L628" s="13"/>
      <c r="M62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628" s="12">
        <v>42223</v>
      </c>
      <c r="O628" s="13" t="s">
        <v>19</v>
      </c>
      <c r="P628" s="23"/>
      <c r="Q628" s="58"/>
    </row>
    <row r="629" spans="1:17" ht="45" x14ac:dyDescent="0.25">
      <c r="A629" s="79">
        <f>IF(zgłoszenia[[#This Row],[ID]]&gt;0,A628+1,"--")</f>
        <v>626</v>
      </c>
      <c r="B629" s="16" t="s">
        <v>47</v>
      </c>
      <c r="C629" s="80">
        <v>12638</v>
      </c>
      <c r="D629" s="15">
        <v>42194</v>
      </c>
      <c r="E629" s="54" t="s">
        <v>164</v>
      </c>
      <c r="F629" s="13" t="s">
        <v>17</v>
      </c>
      <c r="G629" s="13" t="s">
        <v>21</v>
      </c>
      <c r="H629" s="13" t="s">
        <v>371</v>
      </c>
      <c r="I629" s="65" t="s">
        <v>1340</v>
      </c>
      <c r="J629" s="13">
        <v>684</v>
      </c>
      <c r="K629" s="6" t="str">
        <f>IF(zgłoszenia[[#This Row],[ID]]&gt;0,IF(zgłoszenia[[#This Row],[AB Nr
z eDOK]]&gt;0,CONCATENATE("AB.6743.",zgłoszenia[[#This Row],[AB Nr
z eDOK]],".",D$1,".",zgłoszenia[[#This Row],[ID]]),"brak rejestreacji eDOK"),"")</f>
        <v>AB.6743.684.2015.ŁD</v>
      </c>
      <c r="L629" s="13"/>
      <c r="M62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629" s="12">
        <v>42219</v>
      </c>
      <c r="O629" s="13" t="s">
        <v>19</v>
      </c>
      <c r="P629" s="23"/>
      <c r="Q629" s="58"/>
    </row>
    <row r="630" spans="1:17" ht="45" x14ac:dyDescent="0.25">
      <c r="A630" s="79">
        <f>IF(zgłoszenia[[#This Row],[ID]]&gt;0,A629+1,"--")</f>
        <v>627</v>
      </c>
      <c r="B630" s="16" t="s">
        <v>407</v>
      </c>
      <c r="C630" s="80">
        <v>12633</v>
      </c>
      <c r="D630" s="15">
        <v>42194</v>
      </c>
      <c r="E630" s="53" t="s">
        <v>79</v>
      </c>
      <c r="F630" s="13" t="s">
        <v>17</v>
      </c>
      <c r="G630" s="13" t="s">
        <v>29</v>
      </c>
      <c r="H630" s="50" t="s">
        <v>83</v>
      </c>
      <c r="I630" s="68" t="s">
        <v>872</v>
      </c>
      <c r="J630" s="13">
        <v>635</v>
      </c>
      <c r="K630" s="6" t="str">
        <f>IF(zgłoszenia[[#This Row],[ID]]&gt;0,IF(zgłoszenia[[#This Row],[AB Nr
z eDOK]]&gt;0,CONCATENATE("AB.6743.",zgłoszenia[[#This Row],[AB Nr
z eDOK]],".",D$1,".",zgłoszenia[[#This Row],[ID]]),"brak rejestreacji eDOK"),"")</f>
        <v>AB.6743.635.2015.AM</v>
      </c>
      <c r="L630" s="13"/>
      <c r="M63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630" s="12">
        <v>42212</v>
      </c>
      <c r="O630" s="13" t="s">
        <v>19</v>
      </c>
      <c r="P630" s="23"/>
      <c r="Q630" s="58"/>
    </row>
    <row r="631" spans="1:17" ht="60" x14ac:dyDescent="0.25">
      <c r="A631" s="79">
        <f>IF(zgłoszenia[[#This Row],[ID]]&gt;0,A630+1,"--")</f>
        <v>628</v>
      </c>
      <c r="B631" s="16" t="s">
        <v>40</v>
      </c>
      <c r="C631" s="80">
        <v>12756</v>
      </c>
      <c r="D631" s="15">
        <v>42195</v>
      </c>
      <c r="E631" s="54" t="s">
        <v>1019</v>
      </c>
      <c r="F631" s="13" t="s">
        <v>17</v>
      </c>
      <c r="G631" s="13" t="s">
        <v>29</v>
      </c>
      <c r="H631" s="13" t="s">
        <v>144</v>
      </c>
      <c r="I631" s="65" t="s">
        <v>303</v>
      </c>
      <c r="J631" s="13">
        <v>630</v>
      </c>
      <c r="K631" s="6" t="str">
        <f>IF(zgłoszenia[[#This Row],[ID]]&gt;0,IF(zgłoszenia[[#This Row],[AB Nr
z eDOK]]&gt;0,CONCATENATE("AB.6743.",zgłoszenia[[#This Row],[AB Nr
z eDOK]],".",D$1,".",zgłoszenia[[#This Row],[ID]]),"brak rejestreacji eDOK"),"")</f>
        <v>AB.6743.630.2015.AŁ</v>
      </c>
      <c r="L631" s="13"/>
      <c r="M63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631" s="12">
        <v>42201</v>
      </c>
      <c r="O631" s="13" t="s">
        <v>19</v>
      </c>
      <c r="P631" s="23"/>
      <c r="Q631" s="58"/>
    </row>
    <row r="632" spans="1:17" ht="60" x14ac:dyDescent="0.25">
      <c r="A632" s="79">
        <f>IF(zgłoszenia[[#This Row],[ID]]&gt;0,A631+1,"--")</f>
        <v>629</v>
      </c>
      <c r="B632" s="16" t="s">
        <v>40</v>
      </c>
      <c r="C632" s="80">
        <v>12757</v>
      </c>
      <c r="D632" s="15">
        <v>42195</v>
      </c>
      <c r="E632" s="54" t="s">
        <v>1019</v>
      </c>
      <c r="F632" s="13" t="s">
        <v>17</v>
      </c>
      <c r="G632" s="13" t="s">
        <v>29</v>
      </c>
      <c r="H632" s="13" t="s">
        <v>144</v>
      </c>
      <c r="I632" s="65" t="s">
        <v>1020</v>
      </c>
      <c r="J632" s="13">
        <v>631</v>
      </c>
      <c r="K632" s="6" t="str">
        <f>IF(zgłoszenia[[#This Row],[ID]]&gt;0,IF(zgłoszenia[[#This Row],[AB Nr
z eDOK]]&gt;0,CONCATENATE("AB.6743.",zgłoszenia[[#This Row],[AB Nr
z eDOK]],".",D$1,".",zgłoszenia[[#This Row],[ID]]),"brak rejestreacji eDOK"),"")</f>
        <v>AB.6743.631.2015.AŁ</v>
      </c>
      <c r="L632" s="13"/>
      <c r="M63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632" s="12">
        <v>42201</v>
      </c>
      <c r="O632" s="13" t="s">
        <v>19</v>
      </c>
      <c r="P632" s="23"/>
      <c r="Q632" s="58"/>
    </row>
    <row r="633" spans="1:17" ht="60" x14ac:dyDescent="0.25">
      <c r="A633" s="79">
        <f>IF(zgłoszenia[[#This Row],[ID]]&gt;0,A632+1,"--")</f>
        <v>630</v>
      </c>
      <c r="B633" s="16" t="s">
        <v>40</v>
      </c>
      <c r="C633" s="80">
        <v>12758</v>
      </c>
      <c r="D633" s="15">
        <v>42195</v>
      </c>
      <c r="E633" s="54" t="s">
        <v>1022</v>
      </c>
      <c r="F633" s="13" t="s">
        <v>17</v>
      </c>
      <c r="G633" s="13" t="s">
        <v>29</v>
      </c>
      <c r="H633" s="13" t="s">
        <v>144</v>
      </c>
      <c r="I633" s="65" t="s">
        <v>1021</v>
      </c>
      <c r="J633" s="13">
        <v>632</v>
      </c>
      <c r="K633" s="6" t="str">
        <f>IF(zgłoszenia[[#This Row],[ID]]&gt;0,IF(zgłoszenia[[#This Row],[AB Nr
z eDOK]]&gt;0,CONCATENATE("AB.6743.",zgłoszenia[[#This Row],[AB Nr
z eDOK]],".",D$1,".",zgłoszenia[[#This Row],[ID]]),"brak rejestreacji eDOK"),"")</f>
        <v>AB.6743.632.2015.AŁ</v>
      </c>
      <c r="L633" s="13"/>
      <c r="M63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633" s="12">
        <v>42201</v>
      </c>
      <c r="O633" s="13" t="s">
        <v>19</v>
      </c>
      <c r="P633" s="23"/>
      <c r="Q633" s="58"/>
    </row>
    <row r="634" spans="1:17" ht="45" x14ac:dyDescent="0.25">
      <c r="A634" s="79">
        <f>IF(zgłoszenia[[#This Row],[ID]]&gt;0,A633+1,"--")</f>
        <v>631</v>
      </c>
      <c r="B634" s="16" t="s">
        <v>12</v>
      </c>
      <c r="C634" s="80">
        <v>12702</v>
      </c>
      <c r="D634" s="15">
        <v>42195</v>
      </c>
      <c r="E634" s="53" t="s">
        <v>79</v>
      </c>
      <c r="F634" s="13" t="s">
        <v>17</v>
      </c>
      <c r="G634" s="13" t="s">
        <v>32</v>
      </c>
      <c r="H634" s="50" t="s">
        <v>1034</v>
      </c>
      <c r="I634" s="68" t="s">
        <v>1035</v>
      </c>
      <c r="J634" s="13">
        <v>642</v>
      </c>
      <c r="K634" s="6" t="str">
        <f>IF(zgłoszenia[[#This Row],[ID]]&gt;0,IF(zgłoszenia[[#This Row],[AB Nr
z eDOK]]&gt;0,CONCATENATE("AB.6743.",zgłoszenia[[#This Row],[AB Nr
z eDOK]],".",D$1,".",zgłoszenia[[#This Row],[ID]]),"brak rejestreacji eDOK"),"")</f>
        <v>AB.6743.642.2015.AA</v>
      </c>
      <c r="L634" s="13"/>
      <c r="M63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634" s="12">
        <v>42205</v>
      </c>
      <c r="O634" s="13" t="s">
        <v>19</v>
      </c>
      <c r="P634" s="23"/>
      <c r="Q634" s="58"/>
    </row>
    <row r="635" spans="1:17" ht="45" x14ac:dyDescent="0.25">
      <c r="A635" s="79">
        <f>IF(zgłoszenia[[#This Row],[ID]]&gt;0,A634+1,"--")</f>
        <v>632</v>
      </c>
      <c r="B635" s="16" t="s">
        <v>12</v>
      </c>
      <c r="C635" s="80">
        <v>12733</v>
      </c>
      <c r="D635" s="15">
        <v>42195</v>
      </c>
      <c r="E635" s="53" t="s">
        <v>53</v>
      </c>
      <c r="F635" s="13" t="s">
        <v>17</v>
      </c>
      <c r="G635" s="13" t="s">
        <v>30</v>
      </c>
      <c r="H635" s="50" t="s">
        <v>1036</v>
      </c>
      <c r="I635" s="68" t="s">
        <v>1037</v>
      </c>
      <c r="J635" s="13">
        <v>643</v>
      </c>
      <c r="K635" s="6" t="str">
        <f>IF(zgłoszenia[[#This Row],[ID]]&gt;0,IF(zgłoszenia[[#This Row],[AB Nr
z eDOK]]&gt;0,CONCATENATE("AB.6743.",zgłoszenia[[#This Row],[AB Nr
z eDOK]],".",D$1,".",zgłoszenia[[#This Row],[ID]]),"brak rejestreacji eDOK"),"")</f>
        <v>AB.6743.643.2015.AA</v>
      </c>
      <c r="L635" s="13"/>
      <c r="M63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635" s="12">
        <v>42205</v>
      </c>
      <c r="O635" s="13" t="s">
        <v>19</v>
      </c>
      <c r="P635" s="23"/>
      <c r="Q635" s="58"/>
    </row>
    <row r="636" spans="1:17" ht="75" x14ac:dyDescent="0.25">
      <c r="A636" s="79">
        <f>IF(zgłoszenia[[#This Row],[ID]]&gt;0,A635+1,"--")</f>
        <v>633</v>
      </c>
      <c r="B636" s="16" t="s">
        <v>407</v>
      </c>
      <c r="C636" s="80">
        <v>12747</v>
      </c>
      <c r="D636" s="15">
        <v>42195</v>
      </c>
      <c r="E636" s="53" t="s">
        <v>1080</v>
      </c>
      <c r="F636" s="13" t="s">
        <v>17</v>
      </c>
      <c r="G636" s="13" t="s">
        <v>29</v>
      </c>
      <c r="H636" s="50" t="s">
        <v>144</v>
      </c>
      <c r="I636" s="68" t="s">
        <v>1081</v>
      </c>
      <c r="J636" s="13">
        <v>636</v>
      </c>
      <c r="K636" s="6" t="str">
        <f>IF(zgłoszenia[[#This Row],[ID]]&gt;0,IF(zgłoszenia[[#This Row],[AB Nr
z eDOK]]&gt;0,CONCATENATE("AB.6743.",zgłoszenia[[#This Row],[AB Nr
z eDOK]],".",D$1,".",zgłoszenia[[#This Row],[ID]]),"brak rejestreacji eDOK"),"")</f>
        <v>AB.6743.636.2015.AM</v>
      </c>
      <c r="L636" s="13"/>
      <c r="M63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636" s="12">
        <v>42216</v>
      </c>
      <c r="O636" s="13" t="s">
        <v>31</v>
      </c>
      <c r="P636" s="23"/>
      <c r="Q636" s="58"/>
    </row>
    <row r="637" spans="1:17" ht="45" x14ac:dyDescent="0.25">
      <c r="A637" s="79">
        <f>IF(zgłoszenia[[#This Row],[ID]]&gt;0,A636+1,"--")</f>
        <v>634</v>
      </c>
      <c r="B637" s="16" t="s">
        <v>407</v>
      </c>
      <c r="C637" s="80">
        <v>12721</v>
      </c>
      <c r="D637" s="15">
        <v>42195</v>
      </c>
      <c r="E637" s="53" t="s">
        <v>1084</v>
      </c>
      <c r="F637" s="13" t="s">
        <v>17</v>
      </c>
      <c r="G637" s="13" t="s">
        <v>29</v>
      </c>
      <c r="H637" s="50" t="s">
        <v>83</v>
      </c>
      <c r="I637" s="68" t="s">
        <v>1085</v>
      </c>
      <c r="J637" s="13">
        <v>634</v>
      </c>
      <c r="K637" s="6" t="str">
        <f>IF(zgłoszenia[[#This Row],[ID]]&gt;0,IF(zgłoszenia[[#This Row],[AB Nr
z eDOK]]&gt;0,CONCATENATE("AB.6743.",zgłoszenia[[#This Row],[AB Nr
z eDOK]],".",D$1,".",zgłoszenia[[#This Row],[ID]]),"brak rejestreacji eDOK"),"")</f>
        <v>AB.6743.634.2015.AM</v>
      </c>
      <c r="L637" s="13"/>
      <c r="M63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637" s="12">
        <v>42226</v>
      </c>
      <c r="O637" s="13" t="s">
        <v>19</v>
      </c>
      <c r="P637" s="23"/>
      <c r="Q637" s="58"/>
    </row>
    <row r="638" spans="1:17" ht="75" x14ac:dyDescent="0.25">
      <c r="A638" s="79">
        <f>IF(zgłoszenia[[#This Row],[ID]]&gt;0,A637+1,"--")</f>
        <v>635</v>
      </c>
      <c r="B638" s="16" t="s">
        <v>407</v>
      </c>
      <c r="C638" s="80">
        <v>12749</v>
      </c>
      <c r="D638" s="15">
        <v>42195</v>
      </c>
      <c r="E638" s="53" t="s">
        <v>1082</v>
      </c>
      <c r="F638" s="13" t="s">
        <v>17</v>
      </c>
      <c r="G638" s="13" t="s">
        <v>29</v>
      </c>
      <c r="H638" s="50" t="s">
        <v>128</v>
      </c>
      <c r="I638" s="68" t="s">
        <v>1083</v>
      </c>
      <c r="J638" s="13">
        <v>637</v>
      </c>
      <c r="K638" s="6" t="str">
        <f>IF(zgłoszenia[[#This Row],[ID]]&gt;0,IF(zgłoszenia[[#This Row],[AB Nr
z eDOK]]&gt;0,CONCATENATE("AB.6743.",zgłoszenia[[#This Row],[AB Nr
z eDOK]],".",D$1,".",zgłoszenia[[#This Row],[ID]]),"brak rejestreacji eDOK"),"")</f>
        <v>AB.6743.637.2015.AM</v>
      </c>
      <c r="L638" s="13"/>
      <c r="M63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638" s="12">
        <v>42233</v>
      </c>
      <c r="O638" s="13" t="s">
        <v>19</v>
      </c>
      <c r="P638" s="23"/>
      <c r="Q638" s="58"/>
    </row>
    <row r="639" spans="1:17" ht="45" x14ac:dyDescent="0.25">
      <c r="A639" s="79">
        <f>IF(zgłoszenia[[#This Row],[ID]]&gt;0,A638+1,"--")</f>
        <v>636</v>
      </c>
      <c r="B639" s="16" t="s">
        <v>13</v>
      </c>
      <c r="C639" s="80">
        <v>12753</v>
      </c>
      <c r="D639" s="15">
        <v>42195</v>
      </c>
      <c r="E639" s="53" t="s">
        <v>1326</v>
      </c>
      <c r="F639" s="13" t="s">
        <v>17</v>
      </c>
      <c r="G639" s="13" t="s">
        <v>29</v>
      </c>
      <c r="H639" s="50" t="s">
        <v>128</v>
      </c>
      <c r="I639" s="68" t="s">
        <v>1327</v>
      </c>
      <c r="J639" s="13">
        <v>694</v>
      </c>
      <c r="K639" s="6" t="str">
        <f>IF(zgłoszenia[[#This Row],[ID]]&gt;0,IF(zgłoszenia[[#This Row],[AB Nr
z eDOK]]&gt;0,CONCATENATE("AB.6743.",zgłoszenia[[#This Row],[AB Nr
z eDOK]],".",D$1,".",zgłoszenia[[#This Row],[ID]]),"brak rejestreacji eDOK"),"")</f>
        <v>AB.6743.694.2015.WŚ</v>
      </c>
      <c r="L639" s="13"/>
      <c r="M63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639" s="12">
        <v>42223</v>
      </c>
      <c r="O639" s="13" t="s">
        <v>19</v>
      </c>
      <c r="P639" s="23"/>
      <c r="Q639" s="58"/>
    </row>
    <row r="640" spans="1:17" ht="30" x14ac:dyDescent="0.25">
      <c r="A640" s="79">
        <f>IF(zgłoszenia[[#This Row],[ID]]&gt;0,A639+1,"--")</f>
        <v>637</v>
      </c>
      <c r="B640" s="16" t="s">
        <v>46</v>
      </c>
      <c r="C640" s="80">
        <v>12893</v>
      </c>
      <c r="D640" s="15">
        <v>42198</v>
      </c>
      <c r="E640" s="54" t="s">
        <v>1029</v>
      </c>
      <c r="F640" s="13" t="s">
        <v>17</v>
      </c>
      <c r="G640" s="13" t="s">
        <v>18</v>
      </c>
      <c r="H640" s="13" t="s">
        <v>1030</v>
      </c>
      <c r="I640" s="65" t="s">
        <v>1031</v>
      </c>
      <c r="J640" s="13">
        <v>639</v>
      </c>
      <c r="K640" s="6" t="str">
        <f>IF(zgłoszenia[[#This Row],[ID]]&gt;0,IF(zgłoszenia[[#This Row],[AB Nr
z eDOK]]&gt;0,CONCATENATE("AB.6743.",zgłoszenia[[#This Row],[AB Nr
z eDOK]],".",D$1,".",zgłoszenia[[#This Row],[ID]]),"brak rejestreacji eDOK"),"")</f>
        <v>AB.6743.639.2015.MS</v>
      </c>
      <c r="L640" s="13"/>
      <c r="M64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640" s="12">
        <v>42222</v>
      </c>
      <c r="O640" s="13" t="s">
        <v>22</v>
      </c>
      <c r="P640" s="23"/>
      <c r="Q640" s="58"/>
    </row>
    <row r="641" spans="1:17" ht="45" x14ac:dyDescent="0.25">
      <c r="A641" s="79">
        <f>IF(zgłoszenia[[#This Row],[ID]]&gt;0,A640+1,"--")</f>
        <v>638</v>
      </c>
      <c r="B641" s="16" t="s">
        <v>46</v>
      </c>
      <c r="C641" s="80">
        <v>12871</v>
      </c>
      <c r="D641" s="15">
        <v>42198</v>
      </c>
      <c r="E641" s="54" t="s">
        <v>1032</v>
      </c>
      <c r="F641" s="13" t="s">
        <v>17</v>
      </c>
      <c r="G641" s="13" t="s">
        <v>18</v>
      </c>
      <c r="H641" s="13" t="s">
        <v>159</v>
      </c>
      <c r="I641" s="65" t="s">
        <v>1033</v>
      </c>
      <c r="J641" s="13">
        <v>640</v>
      </c>
      <c r="K641" s="6" t="str">
        <f>IF(zgłoszenia[[#This Row],[ID]]&gt;0,IF(zgłoszenia[[#This Row],[AB Nr
z eDOK]]&gt;0,CONCATENATE("AB.6743.",zgłoszenia[[#This Row],[AB Nr
z eDOK]],".",D$1,".",zgłoszenia[[#This Row],[ID]]),"brak rejestreacji eDOK"),"")</f>
        <v>AB.6743.640.2015.MS</v>
      </c>
      <c r="L641" s="13"/>
      <c r="M64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641" s="12">
        <v>42240</v>
      </c>
      <c r="O641" s="13" t="s">
        <v>19</v>
      </c>
      <c r="P641" s="23"/>
      <c r="Q641" s="58"/>
    </row>
    <row r="642" spans="1:17" ht="45" x14ac:dyDescent="0.25">
      <c r="A642" s="79">
        <f>IF(zgłoszenia[[#This Row],[ID]]&gt;0,A641+1,"--")</f>
        <v>639</v>
      </c>
      <c r="B642" s="16" t="s">
        <v>40</v>
      </c>
      <c r="C642" s="80">
        <v>12777</v>
      </c>
      <c r="D642" s="15">
        <v>42198</v>
      </c>
      <c r="E642" s="54" t="s">
        <v>1038</v>
      </c>
      <c r="F642" s="13" t="s">
        <v>17</v>
      </c>
      <c r="G642" s="13" t="s">
        <v>29</v>
      </c>
      <c r="H642" s="13" t="s">
        <v>128</v>
      </c>
      <c r="I642" s="65" t="s">
        <v>1039</v>
      </c>
      <c r="J642" s="13">
        <v>638</v>
      </c>
      <c r="K642" s="6" t="str">
        <f>IF(zgłoszenia[[#This Row],[ID]]&gt;0,IF(zgłoszenia[[#This Row],[AB Nr
z eDOK]]&gt;0,CONCATENATE("AB.6743.",zgłoszenia[[#This Row],[AB Nr
z eDOK]],".",D$1,".",zgłoszenia[[#This Row],[ID]]),"brak rejestreacji eDOK"),"")</f>
        <v>AB.6743.638.2015.AŁ</v>
      </c>
      <c r="L642" s="13"/>
      <c r="M64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642" s="12">
        <v>42229</v>
      </c>
      <c r="O642" s="13" t="s">
        <v>19</v>
      </c>
      <c r="P642" s="23"/>
      <c r="Q642" s="58"/>
    </row>
    <row r="643" spans="1:17" ht="45" x14ac:dyDescent="0.25">
      <c r="A643" s="79">
        <f>IF(zgłoszenia[[#This Row],[ID]]&gt;0,A642+1,"--")</f>
        <v>640</v>
      </c>
      <c r="B643" s="16" t="s">
        <v>12</v>
      </c>
      <c r="C643" s="80" t="s">
        <v>1026</v>
      </c>
      <c r="D643" s="15">
        <v>42181</v>
      </c>
      <c r="E643" s="53" t="s">
        <v>616</v>
      </c>
      <c r="F643" s="13" t="s">
        <v>17</v>
      </c>
      <c r="G643" s="13" t="s">
        <v>32</v>
      </c>
      <c r="H643" s="50" t="s">
        <v>93</v>
      </c>
      <c r="I643" s="68" t="s">
        <v>1027</v>
      </c>
      <c r="J643" s="13">
        <v>582</v>
      </c>
      <c r="K643" s="6" t="str">
        <f>IF(zgłoszenia[[#This Row],[ID]]&gt;0,IF(zgłoszenia[[#This Row],[AB Nr
z eDOK]]&gt;0,CONCATENATE("AB.6743.",zgłoszenia[[#This Row],[AB Nr
z eDOK]],".",D$1,".",zgłoszenia[[#This Row],[ID]]),"brak rejestreacji eDOK"),"")</f>
        <v>AB.6743.582.2015.AA</v>
      </c>
      <c r="L643" s="13"/>
      <c r="M64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643" s="12">
        <v>42199</v>
      </c>
      <c r="O643" s="13" t="s">
        <v>19</v>
      </c>
      <c r="P643" s="23"/>
      <c r="Q643" s="58"/>
    </row>
    <row r="644" spans="1:17" ht="45" x14ac:dyDescent="0.25">
      <c r="A644" s="79">
        <f>IF(zgłoszenia[[#This Row],[ID]]&gt;0,A643+1,"--")</f>
        <v>641</v>
      </c>
      <c r="B644" s="16" t="s">
        <v>12</v>
      </c>
      <c r="C644" s="80">
        <v>12971</v>
      </c>
      <c r="D644" s="15">
        <v>42199</v>
      </c>
      <c r="E644" s="53" t="s">
        <v>1044</v>
      </c>
      <c r="F644" s="13" t="s">
        <v>23</v>
      </c>
      <c r="G644" s="13" t="s">
        <v>32</v>
      </c>
      <c r="H644" s="50" t="s">
        <v>1045</v>
      </c>
      <c r="I644" s="68" t="s">
        <v>1047</v>
      </c>
      <c r="J644" s="13">
        <v>646</v>
      </c>
      <c r="K644" s="6" t="str">
        <f>IF(zgłoszenia[[#This Row],[ID]]&gt;0,IF(zgłoszenia[[#This Row],[AB Nr
z eDOK]]&gt;0,CONCATENATE("AB.6743.",zgłoszenia[[#This Row],[AB Nr
z eDOK]],".",D$1,".",zgłoszenia[[#This Row],[ID]]),"brak rejestreacji eDOK"),"")</f>
        <v>AB.6743.646.2015.AA</v>
      </c>
      <c r="L644" s="13"/>
      <c r="M64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644" s="12">
        <v>42222</v>
      </c>
      <c r="O644" s="13" t="s">
        <v>19</v>
      </c>
      <c r="P644" s="23"/>
      <c r="Q644" s="58"/>
    </row>
    <row r="645" spans="1:17" ht="45" x14ac:dyDescent="0.25">
      <c r="A645" s="79">
        <f>IF(zgłoszenia[[#This Row],[ID]]&gt;0,A644+1,"--")</f>
        <v>642</v>
      </c>
      <c r="B645" s="16" t="s">
        <v>12</v>
      </c>
      <c r="C645" s="80">
        <v>12972</v>
      </c>
      <c r="D645" s="15">
        <v>42199</v>
      </c>
      <c r="E645" s="53" t="s">
        <v>1044</v>
      </c>
      <c r="F645" s="13" t="s">
        <v>23</v>
      </c>
      <c r="G645" s="13" t="s">
        <v>32</v>
      </c>
      <c r="H645" s="50" t="s">
        <v>1045</v>
      </c>
      <c r="I645" s="68" t="s">
        <v>1046</v>
      </c>
      <c r="J645" s="13">
        <v>647</v>
      </c>
      <c r="K645" s="6" t="str">
        <f>IF(zgłoszenia[[#This Row],[ID]]&gt;0,IF(zgłoszenia[[#This Row],[AB Nr
z eDOK]]&gt;0,CONCATENATE("AB.6743.",zgłoszenia[[#This Row],[AB Nr
z eDOK]],".",D$1,".",zgłoszenia[[#This Row],[ID]]),"brak rejestreacji eDOK"),"")</f>
        <v>AB.6743.647.2015.AA</v>
      </c>
      <c r="L645" s="13"/>
      <c r="M64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645" s="12">
        <v>42222</v>
      </c>
      <c r="O645" s="13" t="s">
        <v>19</v>
      </c>
      <c r="P645" s="23"/>
      <c r="Q645" s="58"/>
    </row>
    <row r="646" spans="1:17" ht="45" x14ac:dyDescent="0.25">
      <c r="A646" s="79">
        <f>IF(zgłoszenia[[#This Row],[ID]]&gt;0,A645+1,"--")</f>
        <v>643</v>
      </c>
      <c r="B646" s="16" t="s">
        <v>12</v>
      </c>
      <c r="C646" s="80">
        <v>12949</v>
      </c>
      <c r="D646" s="15">
        <v>42199</v>
      </c>
      <c r="E646" s="53" t="s">
        <v>1048</v>
      </c>
      <c r="F646" s="13" t="s">
        <v>17</v>
      </c>
      <c r="G646" s="13" t="s">
        <v>32</v>
      </c>
      <c r="H646" s="50" t="s">
        <v>80</v>
      </c>
      <c r="I646" s="68" t="s">
        <v>1049</v>
      </c>
      <c r="J646" s="13">
        <v>645</v>
      </c>
      <c r="K646" s="6" t="str">
        <f>IF(zgłoszenia[[#This Row],[ID]]&gt;0,IF(zgłoszenia[[#This Row],[AB Nr
z eDOK]]&gt;0,CONCATENATE("AB.6743.",zgłoszenia[[#This Row],[AB Nr
z eDOK]],".",D$1,".",zgłoszenia[[#This Row],[ID]]),"brak rejestreacji eDOK"),"")</f>
        <v>AB.6743.645.2015.AA</v>
      </c>
      <c r="L646" s="13"/>
      <c r="M64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646" s="12">
        <v>42212</v>
      </c>
      <c r="O646" s="13" t="s">
        <v>19</v>
      </c>
      <c r="P646" s="23"/>
      <c r="Q646" s="58"/>
    </row>
    <row r="647" spans="1:17" ht="45" x14ac:dyDescent="0.25">
      <c r="A647" s="79">
        <f>IF(zgłoszenia[[#This Row],[ID]]&gt;0,A646+1,"--")</f>
        <v>644</v>
      </c>
      <c r="B647" s="16" t="s">
        <v>13</v>
      </c>
      <c r="C647" s="80">
        <v>12946</v>
      </c>
      <c r="D647" s="15">
        <v>42199</v>
      </c>
      <c r="E647" s="53" t="s">
        <v>1048</v>
      </c>
      <c r="F647" s="13" t="s">
        <v>17</v>
      </c>
      <c r="G647" s="13" t="s">
        <v>26</v>
      </c>
      <c r="H647" s="50" t="s">
        <v>175</v>
      </c>
      <c r="I647" s="68" t="s">
        <v>1484</v>
      </c>
      <c r="J647" s="13">
        <v>733</v>
      </c>
      <c r="K647" s="6" t="str">
        <f>IF(zgłoszenia[[#This Row],[ID]]&gt;0,IF(zgłoszenia[[#This Row],[AB Nr
z eDOK]]&gt;0,CONCATENATE("AB.6743.",zgłoszenia[[#This Row],[AB Nr
z eDOK]],".",D$1,".",zgłoszenia[[#This Row],[ID]]),"brak rejestreacji eDOK"),"")</f>
        <v>AB.6743.733.2015.WŚ</v>
      </c>
      <c r="L647" s="13"/>
      <c r="M64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647" s="12">
        <v>42229</v>
      </c>
      <c r="O647" s="13" t="s">
        <v>19</v>
      </c>
      <c r="P647" s="23"/>
      <c r="Q647" s="58"/>
    </row>
    <row r="648" spans="1:17" ht="30" x14ac:dyDescent="0.25">
      <c r="A648" s="79">
        <f>IF(zgłoszenia[[#This Row],[ID]]&gt;0,A647+1,"--")</f>
        <v>645</v>
      </c>
      <c r="B648" s="16" t="s">
        <v>45</v>
      </c>
      <c r="C648" s="80">
        <v>12930</v>
      </c>
      <c r="D648" s="15">
        <v>42199</v>
      </c>
      <c r="E648" s="54" t="s">
        <v>1012</v>
      </c>
      <c r="F648" s="13" t="s">
        <v>17</v>
      </c>
      <c r="G648" s="13" t="s">
        <v>33</v>
      </c>
      <c r="H648" s="13" t="s">
        <v>206</v>
      </c>
      <c r="I648" s="65" t="s">
        <v>1051</v>
      </c>
      <c r="J648" s="13">
        <v>652</v>
      </c>
      <c r="K648" s="6" t="str">
        <f>IF(zgłoszenia[[#This Row],[ID]]&gt;0,IF(zgłoszenia[[#This Row],[AB Nr
z eDOK]]&gt;0,CONCATENATE("AB.6743.",zgłoszenia[[#This Row],[AB Nr
z eDOK]],".",D$1,".",zgłoszenia[[#This Row],[ID]]),"brak rejestreacji eDOK"),"")</f>
        <v>AB.6743.652.2015.IN</v>
      </c>
      <c r="L648" s="13"/>
      <c r="M64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648" s="12">
        <v>42208</v>
      </c>
      <c r="O648" s="13" t="s">
        <v>31</v>
      </c>
      <c r="P648" s="23"/>
      <c r="Q648" s="58"/>
    </row>
    <row r="649" spans="1:17" ht="45" x14ac:dyDescent="0.25">
      <c r="A649" s="79">
        <f>IF(zgłoszenia[[#This Row],[ID]]&gt;0,A648+1,"--")</f>
        <v>646</v>
      </c>
      <c r="B649" s="16" t="s">
        <v>12</v>
      </c>
      <c r="C649" s="80">
        <v>13027</v>
      </c>
      <c r="D649" s="15">
        <v>42200</v>
      </c>
      <c r="E649" s="53" t="s">
        <v>53</v>
      </c>
      <c r="F649" s="13" t="s">
        <v>17</v>
      </c>
      <c r="G649" s="13" t="s">
        <v>18</v>
      </c>
      <c r="H649" s="50" t="s">
        <v>528</v>
      </c>
      <c r="I649" s="68" t="s">
        <v>617</v>
      </c>
      <c r="J649" s="13">
        <v>648</v>
      </c>
      <c r="K649" s="6" t="str">
        <f>IF(zgłoszenia[[#This Row],[ID]]&gt;0,IF(zgłoszenia[[#This Row],[AB Nr
z eDOK]]&gt;0,CONCATENATE("AB.6743.",zgłoszenia[[#This Row],[AB Nr
z eDOK]],".",D$1,".",zgłoszenia[[#This Row],[ID]]),"brak rejestreacji eDOK"),"")</f>
        <v>AB.6743.648.2015.AA</v>
      </c>
      <c r="L649" s="13"/>
      <c r="M64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649" s="12">
        <v>42230</v>
      </c>
      <c r="O649" s="13" t="s">
        <v>19</v>
      </c>
      <c r="P649" s="23"/>
      <c r="Q649" s="58"/>
    </row>
    <row r="650" spans="1:17" ht="30" x14ac:dyDescent="0.25">
      <c r="A650" s="79">
        <f>IF(zgłoszenia[[#This Row],[ID]]&gt;0,A649+1,"--")</f>
        <v>647</v>
      </c>
      <c r="B650" s="16" t="s">
        <v>12</v>
      </c>
      <c r="C650" s="80">
        <v>13066</v>
      </c>
      <c r="D650" s="15">
        <v>42200</v>
      </c>
      <c r="E650" s="53" t="s">
        <v>1042</v>
      </c>
      <c r="F650" s="13" t="s">
        <v>17</v>
      </c>
      <c r="G650" s="13" t="s">
        <v>18</v>
      </c>
      <c r="H650" s="50" t="s">
        <v>159</v>
      </c>
      <c r="I650" s="68" t="s">
        <v>1043</v>
      </c>
      <c r="J650" s="13">
        <v>649</v>
      </c>
      <c r="K650" s="6" t="str">
        <f>IF(zgłoszenia[[#This Row],[ID]]&gt;0,IF(zgłoszenia[[#This Row],[AB Nr
z eDOK]]&gt;0,CONCATENATE("AB.6743.",zgłoszenia[[#This Row],[AB Nr
z eDOK]],".",D$1,".",zgłoszenia[[#This Row],[ID]]),"brak rejestreacji eDOK"),"")</f>
        <v>AB.6743.649.2015.AA</v>
      </c>
      <c r="L650" s="13"/>
      <c r="M65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650" s="12">
        <v>42222</v>
      </c>
      <c r="O650" s="13" t="s">
        <v>22</v>
      </c>
      <c r="P650" s="23"/>
      <c r="Q650" s="58"/>
    </row>
    <row r="651" spans="1:17" ht="45" x14ac:dyDescent="0.25">
      <c r="A651" s="79">
        <f>IF(zgłoszenia[[#This Row],[ID]]&gt;0,A650+1,"--")</f>
        <v>648</v>
      </c>
      <c r="B651" s="16" t="s">
        <v>12</v>
      </c>
      <c r="C651" s="80">
        <v>13101</v>
      </c>
      <c r="D651" s="15">
        <v>42200</v>
      </c>
      <c r="E651" s="53" t="s">
        <v>1002</v>
      </c>
      <c r="F651" s="13" t="s">
        <v>17</v>
      </c>
      <c r="G651" s="13" t="s">
        <v>32</v>
      </c>
      <c r="H651" s="50" t="s">
        <v>1040</v>
      </c>
      <c r="I651" s="68" t="s">
        <v>1041</v>
      </c>
      <c r="J651" s="13">
        <v>650</v>
      </c>
      <c r="K651" s="6" t="str">
        <f>IF(zgłoszenia[[#This Row],[ID]]&gt;0,IF(zgłoszenia[[#This Row],[AB Nr
z eDOK]]&gt;0,CONCATENATE("AB.6743.",zgłoszenia[[#This Row],[AB Nr
z eDOK]],".",D$1,".",zgłoszenia[[#This Row],[ID]]),"brak rejestreacji eDOK"),"")</f>
        <v>AB.6743.650.2015.AA</v>
      </c>
      <c r="L651" s="13"/>
      <c r="M65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651" s="12">
        <v>42222</v>
      </c>
      <c r="O651" s="13" t="s">
        <v>19</v>
      </c>
      <c r="P651" s="23"/>
      <c r="Q651" s="58"/>
    </row>
    <row r="652" spans="1:17" ht="45" x14ac:dyDescent="0.25">
      <c r="A652" s="79">
        <f>IF(zgłoszenia[[#This Row],[ID]]&gt;0,A651+1,"--")</f>
        <v>649</v>
      </c>
      <c r="B652" s="16" t="s">
        <v>45</v>
      </c>
      <c r="C652" s="80">
        <v>13154</v>
      </c>
      <c r="D652" s="15">
        <v>42201</v>
      </c>
      <c r="E652" s="54" t="s">
        <v>1052</v>
      </c>
      <c r="F652" s="13" t="s">
        <v>17</v>
      </c>
      <c r="G652" s="13" t="s">
        <v>24</v>
      </c>
      <c r="H652" s="13" t="s">
        <v>1053</v>
      </c>
      <c r="I652" s="65" t="s">
        <v>1054</v>
      </c>
      <c r="J652" s="13">
        <v>653</v>
      </c>
      <c r="K652" s="6" t="str">
        <f>IF(zgłoszenia[[#This Row],[ID]]&gt;0,IF(zgłoszenia[[#This Row],[AB Nr
z eDOK]]&gt;0,CONCATENATE("AB.6743.",zgłoszenia[[#This Row],[AB Nr
z eDOK]],".",D$1,".",zgłoszenia[[#This Row],[ID]]),"brak rejestreacji eDOK"),"")</f>
        <v>AB.6743.653.2015.IN</v>
      </c>
      <c r="L652" s="13"/>
      <c r="M65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652" s="12">
        <v>42213</v>
      </c>
      <c r="O652" s="13" t="s">
        <v>19</v>
      </c>
      <c r="P652" s="23"/>
      <c r="Q652" s="58"/>
    </row>
    <row r="653" spans="1:17" ht="45" x14ac:dyDescent="0.25">
      <c r="A653" s="79">
        <f>IF(zgłoszenia[[#This Row],[ID]]&gt;0,A652+1,"--")</f>
        <v>650</v>
      </c>
      <c r="B653" s="16" t="s">
        <v>407</v>
      </c>
      <c r="C653" s="80">
        <v>13172</v>
      </c>
      <c r="D653" s="15">
        <v>42201</v>
      </c>
      <c r="E653" s="53" t="s">
        <v>1078</v>
      </c>
      <c r="F653" s="13" t="s">
        <v>17</v>
      </c>
      <c r="G653" s="13" t="s">
        <v>29</v>
      </c>
      <c r="H653" s="50" t="s">
        <v>86</v>
      </c>
      <c r="I653" s="68" t="s">
        <v>1079</v>
      </c>
      <c r="J653" s="13">
        <v>654</v>
      </c>
      <c r="K653" s="6" t="str">
        <f>IF(zgłoszenia[[#This Row],[ID]]&gt;0,IF(zgłoszenia[[#This Row],[AB Nr
z eDOK]]&gt;0,CONCATENATE("AB.6743.",zgłoszenia[[#This Row],[AB Nr
z eDOK]],".",D$1,".",zgłoszenia[[#This Row],[ID]]),"brak rejestreacji eDOK"),"")</f>
        <v>AB.6743.654.2015.AM</v>
      </c>
      <c r="L653" s="13"/>
      <c r="M65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653" s="12">
        <v>42233</v>
      </c>
      <c r="O653" s="13" t="s">
        <v>19</v>
      </c>
      <c r="P653" s="23"/>
      <c r="Q653" s="58"/>
    </row>
    <row r="654" spans="1:17" ht="45" x14ac:dyDescent="0.25">
      <c r="A654" s="79">
        <f>IF(zgłoszenia[[#This Row],[ID]]&gt;0,A653+1,"--")</f>
        <v>651</v>
      </c>
      <c r="B654" s="16" t="s">
        <v>407</v>
      </c>
      <c r="C654" s="80">
        <v>13175</v>
      </c>
      <c r="D654" s="15">
        <v>42201</v>
      </c>
      <c r="E654" s="53" t="s">
        <v>79</v>
      </c>
      <c r="F654" s="13" t="s">
        <v>17</v>
      </c>
      <c r="G654" s="13" t="s">
        <v>29</v>
      </c>
      <c r="H654" s="50" t="s">
        <v>144</v>
      </c>
      <c r="I654" s="68" t="s">
        <v>1077</v>
      </c>
      <c r="J654" s="13">
        <v>655</v>
      </c>
      <c r="K654" s="6" t="str">
        <f>IF(zgłoszenia[[#This Row],[ID]]&gt;0,IF(zgłoszenia[[#This Row],[AB Nr
z eDOK]]&gt;0,CONCATENATE("AB.6743.",zgłoszenia[[#This Row],[AB Nr
z eDOK]],".",D$1,".",zgłoszenia[[#This Row],[ID]]),"brak rejestreacji eDOK"),"")</f>
        <v>AB.6743.655.2015.AM</v>
      </c>
      <c r="L654" s="13"/>
      <c r="M65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654" s="12">
        <v>42233</v>
      </c>
      <c r="O654" s="13" t="s">
        <v>19</v>
      </c>
      <c r="P654" s="23"/>
      <c r="Q654" s="58"/>
    </row>
    <row r="655" spans="1:17" ht="45" x14ac:dyDescent="0.25">
      <c r="A655" s="79">
        <f>IF(zgłoszenia[[#This Row],[ID]]&gt;0,A654+1,"--")</f>
        <v>652</v>
      </c>
      <c r="B655" s="16" t="s">
        <v>45</v>
      </c>
      <c r="C655" s="80">
        <v>13170</v>
      </c>
      <c r="D655" s="15">
        <v>42201</v>
      </c>
      <c r="E655" s="54" t="s">
        <v>133</v>
      </c>
      <c r="F655" s="13" t="s">
        <v>17</v>
      </c>
      <c r="G655" s="13" t="s">
        <v>33</v>
      </c>
      <c r="H655" s="13" t="s">
        <v>609</v>
      </c>
      <c r="I655" s="65" t="s">
        <v>1055</v>
      </c>
      <c r="J655" s="13">
        <v>651</v>
      </c>
      <c r="K655" s="6" t="str">
        <f>IF(zgłoszenia[[#This Row],[ID]]&gt;0,IF(zgłoszenia[[#This Row],[AB Nr
z eDOK]]&gt;0,CONCATENATE("AB.6743.",zgłoszenia[[#This Row],[AB Nr
z eDOK]],".",D$1,".",zgłoszenia[[#This Row],[ID]]),"brak rejestreacji eDOK"),"")</f>
        <v>AB.6743.651.2015.IN</v>
      </c>
      <c r="L655" s="13"/>
      <c r="M65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655" s="12">
        <v>42220</v>
      </c>
      <c r="O655" s="13" t="s">
        <v>19</v>
      </c>
      <c r="P655" s="23"/>
      <c r="Q655" s="58"/>
    </row>
    <row r="656" spans="1:17" ht="45" x14ac:dyDescent="0.25">
      <c r="A656" s="79">
        <f>IF(zgłoszenia[[#This Row],[ID]]&gt;0,A655+1,"--")</f>
        <v>653</v>
      </c>
      <c r="B656" s="16" t="s">
        <v>47</v>
      </c>
      <c r="C656" s="80">
        <v>13148</v>
      </c>
      <c r="D656" s="15">
        <v>42201</v>
      </c>
      <c r="E656" s="54" t="s">
        <v>1337</v>
      </c>
      <c r="F656" s="13" t="s">
        <v>17</v>
      </c>
      <c r="G656" s="13" t="s">
        <v>33</v>
      </c>
      <c r="H656" s="13" t="s">
        <v>1338</v>
      </c>
      <c r="I656" s="65" t="s">
        <v>1339</v>
      </c>
      <c r="J656" s="13">
        <v>683</v>
      </c>
      <c r="K656" s="6" t="str">
        <f>IF(zgłoszenia[[#This Row],[ID]]&gt;0,IF(zgłoszenia[[#This Row],[AB Nr
z eDOK]]&gt;0,CONCATENATE("AB.6743.",zgłoszenia[[#This Row],[AB Nr
z eDOK]],".",D$1,".",zgłoszenia[[#This Row],[ID]]),"brak rejestreacji eDOK"),"")</f>
        <v>AB.6743.683.2015.ŁD</v>
      </c>
      <c r="L656" s="13"/>
      <c r="M65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656" s="12">
        <v>42219</v>
      </c>
      <c r="O656" s="13" t="s">
        <v>19</v>
      </c>
      <c r="P656" s="23"/>
      <c r="Q656" s="58"/>
    </row>
    <row r="657" spans="1:17" ht="45" x14ac:dyDescent="0.25">
      <c r="A657" s="79">
        <f>IF(zgłoszenia[[#This Row],[ID]]&gt;0,A656+1,"--")</f>
        <v>654</v>
      </c>
      <c r="B657" s="16" t="s">
        <v>12</v>
      </c>
      <c r="C657" s="80">
        <v>13200</v>
      </c>
      <c r="D657" s="15">
        <v>42202</v>
      </c>
      <c r="E657" s="53" t="s">
        <v>53</v>
      </c>
      <c r="F657" s="13" t="s">
        <v>17</v>
      </c>
      <c r="G657" s="13" t="s">
        <v>18</v>
      </c>
      <c r="H657" s="50" t="s">
        <v>554</v>
      </c>
      <c r="I657" s="68" t="s">
        <v>895</v>
      </c>
      <c r="J657" s="13">
        <v>657</v>
      </c>
      <c r="K657" s="6" t="str">
        <f>IF(zgłoszenia[[#This Row],[ID]]&gt;0,IF(zgłoszenia[[#This Row],[AB Nr
z eDOK]]&gt;0,CONCATENATE("AB.6743.",zgłoszenia[[#This Row],[AB Nr
z eDOK]],".",D$1,".",zgłoszenia[[#This Row],[ID]]),"brak rejestreacji eDOK"),"")</f>
        <v>AB.6743.657.2015.AA</v>
      </c>
      <c r="L657" s="13"/>
      <c r="M65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657" s="12">
        <v>42219</v>
      </c>
      <c r="O657" s="13" t="s">
        <v>19</v>
      </c>
      <c r="P657" s="23"/>
      <c r="Q657" s="58"/>
    </row>
    <row r="658" spans="1:17" ht="45" x14ac:dyDescent="0.25">
      <c r="A658" s="79">
        <f>IF(zgłoszenia[[#This Row],[ID]]&gt;0,A657+1,"--")</f>
        <v>655</v>
      </c>
      <c r="B658" s="16" t="s">
        <v>13</v>
      </c>
      <c r="C658" s="80">
        <v>13232</v>
      </c>
      <c r="D658" s="15">
        <v>42202</v>
      </c>
      <c r="E658" s="53" t="s">
        <v>1485</v>
      </c>
      <c r="F658" s="13" t="s">
        <v>23</v>
      </c>
      <c r="G658" s="13" t="s">
        <v>26</v>
      </c>
      <c r="H658" s="50" t="s">
        <v>1283</v>
      </c>
      <c r="I658" s="68" t="s">
        <v>1486</v>
      </c>
      <c r="J658" s="13">
        <v>734</v>
      </c>
      <c r="K658" s="6" t="str">
        <f>IF(zgłoszenia[[#This Row],[ID]]&gt;0,IF(zgłoszenia[[#This Row],[AB Nr
z eDOK]]&gt;0,CONCATENATE("AB.6743.",zgłoszenia[[#This Row],[AB Nr
z eDOK]],".",D$1,".",zgłoszenia[[#This Row],[ID]]),"brak rejestreacji eDOK"),"")</f>
        <v>AB.6743.734.2015.WŚ</v>
      </c>
      <c r="L658" s="13"/>
      <c r="M65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658" s="12">
        <v>42230</v>
      </c>
      <c r="O658" s="13" t="s">
        <v>19</v>
      </c>
      <c r="P658" s="23"/>
      <c r="Q658" s="58"/>
    </row>
    <row r="659" spans="1:17" ht="30" x14ac:dyDescent="0.25">
      <c r="A659" s="79">
        <f>IF(zgłoszenia[[#This Row],[ID]]&gt;0,A658+1,"--")</f>
        <v>656</v>
      </c>
      <c r="B659" s="16" t="s">
        <v>37</v>
      </c>
      <c r="C659" s="80">
        <v>13222</v>
      </c>
      <c r="D659" s="15">
        <v>42202</v>
      </c>
      <c r="E659" s="54" t="s">
        <v>1069</v>
      </c>
      <c r="F659" s="13" t="s">
        <v>17</v>
      </c>
      <c r="G659" s="13" t="s">
        <v>29</v>
      </c>
      <c r="H659" s="13" t="s">
        <v>1070</v>
      </c>
      <c r="I659" s="65" t="s">
        <v>1071</v>
      </c>
      <c r="J659" s="13">
        <v>663</v>
      </c>
      <c r="K659" s="6" t="str">
        <f>IF(zgłoszenia[[#This Row],[ID]]&gt;0,IF(zgłoszenia[[#This Row],[AB Nr
z eDOK]]&gt;0,CONCATENATE("AB.6743.",zgłoszenia[[#This Row],[AB Nr
z eDOK]],".",D$1,".",zgłoszenia[[#This Row],[ID]]),"brak rejestreacji eDOK"),"")</f>
        <v>AB.6743.663.2015.KŻ</v>
      </c>
      <c r="L659" s="13"/>
      <c r="M65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659" s="12">
        <v>42270</v>
      </c>
      <c r="O659" s="13" t="s">
        <v>31</v>
      </c>
      <c r="P659" s="23"/>
      <c r="Q659" s="58"/>
    </row>
    <row r="660" spans="1:17" ht="30" x14ac:dyDescent="0.25">
      <c r="A660" s="79">
        <f>IF(zgłoszenia[[#This Row],[ID]]&gt;0,A659+1,"--")</f>
        <v>657</v>
      </c>
      <c r="B660" s="16" t="s">
        <v>37</v>
      </c>
      <c r="C660" s="80">
        <v>13258</v>
      </c>
      <c r="D660" s="15">
        <v>42202</v>
      </c>
      <c r="E660" s="54" t="s">
        <v>1072</v>
      </c>
      <c r="F660" s="13" t="s">
        <v>17</v>
      </c>
      <c r="G660" s="13" t="s">
        <v>30</v>
      </c>
      <c r="H660" s="13" t="s">
        <v>897</v>
      </c>
      <c r="I660" s="65" t="s">
        <v>1065</v>
      </c>
      <c r="J660" s="13">
        <v>664</v>
      </c>
      <c r="K660" s="6" t="str">
        <f>IF(zgłoszenia[[#This Row],[ID]]&gt;0,IF(zgłoszenia[[#This Row],[AB Nr
z eDOK]]&gt;0,CONCATENATE("AB.6743.",zgłoszenia[[#This Row],[AB Nr
z eDOK]],".",D$1,".",zgłoszenia[[#This Row],[ID]]),"brak rejestreacji eDOK"),"")</f>
        <v>AB.6743.664.2015.KŻ</v>
      </c>
      <c r="L660" s="13"/>
      <c r="M66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660" s="12">
        <v>42254</v>
      </c>
      <c r="O660" s="13" t="s">
        <v>31</v>
      </c>
      <c r="P660" s="23"/>
      <c r="Q660" s="58"/>
    </row>
    <row r="661" spans="1:17" ht="30" x14ac:dyDescent="0.25">
      <c r="A661" s="79">
        <f>IF(zgłoszenia[[#This Row],[ID]]&gt;0,A660+1,"--")</f>
        <v>658</v>
      </c>
      <c r="B661" s="16" t="s">
        <v>45</v>
      </c>
      <c r="C661" s="80">
        <v>13237</v>
      </c>
      <c r="D661" s="15">
        <v>42202</v>
      </c>
      <c r="E661" s="54" t="s">
        <v>1012</v>
      </c>
      <c r="F661" s="13" t="s">
        <v>17</v>
      </c>
      <c r="G661" s="13" t="s">
        <v>33</v>
      </c>
      <c r="H661" s="13" t="s">
        <v>998</v>
      </c>
      <c r="I661" s="65" t="s">
        <v>1050</v>
      </c>
      <c r="J661" s="13">
        <v>656</v>
      </c>
      <c r="K661" s="6" t="str">
        <f>IF(zgłoszenia[[#This Row],[ID]]&gt;0,IF(zgłoszenia[[#This Row],[AB Nr
z eDOK]]&gt;0,CONCATENATE("AB.6743.",zgłoszenia[[#This Row],[AB Nr
z eDOK]],".",D$1,".",zgłoszenia[[#This Row],[ID]]),"brak rejestreacji eDOK"),"")</f>
        <v>AB.6743.656.2015.IN</v>
      </c>
      <c r="L661" s="13"/>
      <c r="M66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661" s="12">
        <v>42214</v>
      </c>
      <c r="O661" s="13" t="s">
        <v>31</v>
      </c>
      <c r="P661" s="23"/>
      <c r="Q661" s="58"/>
    </row>
    <row r="662" spans="1:17" ht="30" x14ac:dyDescent="0.25">
      <c r="A662" s="79">
        <f>IF(zgłoszenia[[#This Row],[ID]]&gt;0,A661+1,"--")</f>
        <v>659</v>
      </c>
      <c r="B662" s="16" t="s">
        <v>12</v>
      </c>
      <c r="C662" s="80">
        <v>13324</v>
      </c>
      <c r="D662" s="15">
        <v>42205</v>
      </c>
      <c r="E662" s="53" t="s">
        <v>1057</v>
      </c>
      <c r="F662" s="13" t="s">
        <v>25</v>
      </c>
      <c r="G662" s="13" t="s">
        <v>32</v>
      </c>
      <c r="H662" s="50" t="s">
        <v>1058</v>
      </c>
      <c r="I662" s="68" t="s">
        <v>1059</v>
      </c>
      <c r="J662" s="13">
        <v>658</v>
      </c>
      <c r="K662" s="6" t="str">
        <f>IF(zgłoszenia[[#This Row],[ID]]&gt;0,IF(zgłoszenia[[#This Row],[AB Nr
z eDOK]]&gt;0,CONCATENATE("AB.6743.",zgłoszenia[[#This Row],[AB Nr
z eDOK]],".",D$1,".",zgłoszenia[[#This Row],[ID]]),"brak rejestreacji eDOK"),"")</f>
        <v>AB.6743.658.2015.AA</v>
      </c>
      <c r="L662" s="13"/>
      <c r="M66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662" s="12">
        <v>42222</v>
      </c>
      <c r="O662" s="13" t="s">
        <v>22</v>
      </c>
      <c r="P662" s="23"/>
      <c r="Q662" s="58"/>
    </row>
    <row r="663" spans="1:17" ht="45" x14ac:dyDescent="0.25">
      <c r="A663" s="79">
        <f>IF(zgłoszenia[[#This Row],[ID]]&gt;0,A662+1,"--")</f>
        <v>660</v>
      </c>
      <c r="B663" s="16" t="s">
        <v>37</v>
      </c>
      <c r="C663" s="80">
        <v>13333</v>
      </c>
      <c r="D663" s="15">
        <v>42205</v>
      </c>
      <c r="E663" s="54" t="s">
        <v>1209</v>
      </c>
      <c r="F663" s="13" t="s">
        <v>17</v>
      </c>
      <c r="G663" s="13" t="s">
        <v>29</v>
      </c>
      <c r="H663" s="13" t="s">
        <v>144</v>
      </c>
      <c r="I663" s="65" t="s">
        <v>1073</v>
      </c>
      <c r="J663" s="13">
        <v>665</v>
      </c>
      <c r="K663" s="6" t="str">
        <f>IF(zgłoszenia[[#This Row],[ID]]&gt;0,IF(zgłoszenia[[#This Row],[AB Nr
z eDOK]]&gt;0,CONCATENATE("AB.6743.",zgłoszenia[[#This Row],[AB Nr
z eDOK]],".",D$1,".",zgłoszenia[[#This Row],[ID]]),"brak rejestreacji eDOK"),"")</f>
        <v>AB.6743.665.2015.KŻ</v>
      </c>
      <c r="L663" s="13"/>
      <c r="M66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663" s="12">
        <v>42230</v>
      </c>
      <c r="O663" s="13" t="s">
        <v>19</v>
      </c>
      <c r="P663" s="23"/>
      <c r="Q663" s="58"/>
    </row>
    <row r="664" spans="1:17" ht="45" x14ac:dyDescent="0.25">
      <c r="A664" s="79">
        <f>IF(zgłoszenia[[#This Row],[ID]]&gt;0,A663+1,"--")</f>
        <v>661</v>
      </c>
      <c r="B664" s="16" t="s">
        <v>407</v>
      </c>
      <c r="C664" s="80">
        <v>13328</v>
      </c>
      <c r="D664" s="15">
        <v>42205</v>
      </c>
      <c r="E664" s="53" t="s">
        <v>437</v>
      </c>
      <c r="F664" s="13" t="s">
        <v>17</v>
      </c>
      <c r="G664" s="13" t="s">
        <v>29</v>
      </c>
      <c r="H664" s="50" t="s">
        <v>483</v>
      </c>
      <c r="I664" s="68" t="s">
        <v>1076</v>
      </c>
      <c r="J664" s="13">
        <v>667</v>
      </c>
      <c r="K664" s="6" t="str">
        <f>IF(zgłoszenia[[#This Row],[ID]]&gt;0,IF(zgłoszenia[[#This Row],[AB Nr
z eDOK]]&gt;0,CONCATENATE("AB.6743.",zgłoszenia[[#This Row],[AB Nr
z eDOK]],".",D$1,".",zgłoszenia[[#This Row],[ID]]),"brak rejestreacji eDOK"),"")</f>
        <v>AB.6743.667.2015.AM</v>
      </c>
      <c r="L664" s="13"/>
      <c r="M66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664" s="12">
        <v>42233</v>
      </c>
      <c r="O664" s="13" t="s">
        <v>19</v>
      </c>
      <c r="P664" s="23"/>
      <c r="Q664" s="58"/>
    </row>
    <row r="665" spans="1:17" ht="30" x14ac:dyDescent="0.25">
      <c r="A665" s="79">
        <f>IF(zgłoszenia[[#This Row],[ID]]&gt;0,A664+1,"--")</f>
        <v>662</v>
      </c>
      <c r="B665" s="16" t="s">
        <v>45</v>
      </c>
      <c r="C665" s="80">
        <v>13327</v>
      </c>
      <c r="D665" s="15">
        <v>42205</v>
      </c>
      <c r="E665" s="54" t="s">
        <v>139</v>
      </c>
      <c r="F665" s="13" t="s">
        <v>17</v>
      </c>
      <c r="G665" s="13" t="s">
        <v>33</v>
      </c>
      <c r="H665" s="13" t="s">
        <v>74</v>
      </c>
      <c r="I665" s="65" t="s">
        <v>1064</v>
      </c>
      <c r="J665" s="13">
        <v>660</v>
      </c>
      <c r="K665" s="6" t="str">
        <f>IF(zgłoszenia[[#This Row],[ID]]&gt;0,IF(zgłoszenia[[#This Row],[AB Nr
z eDOK]]&gt;0,CONCATENATE("AB.6743.",zgłoszenia[[#This Row],[AB Nr
z eDOK]],".",D$1,".",zgłoszenia[[#This Row],[ID]]),"brak rejestreacji eDOK"),"")</f>
        <v>AB.6743.660.2015.IN</v>
      </c>
      <c r="L665" s="13"/>
      <c r="M66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665" s="12">
        <v>42207</v>
      </c>
      <c r="O665" s="13" t="s">
        <v>31</v>
      </c>
      <c r="P665" s="23"/>
      <c r="Q665" s="58"/>
    </row>
    <row r="666" spans="1:17" ht="45" x14ac:dyDescent="0.25">
      <c r="A666" s="79">
        <f>IF(zgłoszenia[[#This Row],[ID]]&gt;0,A665+1,"--")</f>
        <v>663</v>
      </c>
      <c r="B666" s="16" t="s">
        <v>13</v>
      </c>
      <c r="C666" s="80">
        <v>13335</v>
      </c>
      <c r="D666" s="15">
        <v>42205</v>
      </c>
      <c r="E666" s="53" t="s">
        <v>1337</v>
      </c>
      <c r="F666" s="13" t="s">
        <v>17</v>
      </c>
      <c r="G666" s="13" t="s">
        <v>30</v>
      </c>
      <c r="H666" s="50" t="s">
        <v>1383</v>
      </c>
      <c r="I666" s="68" t="s">
        <v>1487</v>
      </c>
      <c r="J666" s="13">
        <v>735</v>
      </c>
      <c r="K666" s="6" t="str">
        <f>IF(zgłoszenia[[#This Row],[ID]]&gt;0,IF(zgłoszenia[[#This Row],[AB Nr
z eDOK]]&gt;0,CONCATENATE("AB.6743.",zgłoszenia[[#This Row],[AB Nr
z eDOK]],".",D$1,".",zgłoszenia[[#This Row],[ID]]),"brak rejestreacji eDOK"),"")</f>
        <v>AB.6743.735.2015.WŚ</v>
      </c>
      <c r="L666" s="13"/>
      <c r="M66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666" s="12">
        <v>42230</v>
      </c>
      <c r="O666" s="13" t="s">
        <v>19</v>
      </c>
      <c r="P666" s="23"/>
      <c r="Q666" s="58"/>
    </row>
    <row r="667" spans="1:17" ht="45" x14ac:dyDescent="0.25">
      <c r="A667" s="79">
        <f>IF(zgłoszenia[[#This Row],[ID]]&gt;0,A666+1,"--")</f>
        <v>664</v>
      </c>
      <c r="B667" s="16" t="s">
        <v>12</v>
      </c>
      <c r="C667" s="80">
        <v>13345</v>
      </c>
      <c r="D667" s="15">
        <v>42205</v>
      </c>
      <c r="E667" s="53" t="s">
        <v>1002</v>
      </c>
      <c r="F667" s="13" t="s">
        <v>17</v>
      </c>
      <c r="G667" s="13" t="s">
        <v>32</v>
      </c>
      <c r="H667" s="50" t="s">
        <v>1060</v>
      </c>
      <c r="I667" s="68" t="s">
        <v>1061</v>
      </c>
      <c r="J667" s="13">
        <v>659</v>
      </c>
      <c r="K667" s="6" t="str">
        <f>IF(zgłoszenia[[#This Row],[ID]]&gt;0,IF(zgłoszenia[[#This Row],[AB Nr
z eDOK]]&gt;0,CONCATENATE("AB.6743.",zgłoszenia[[#This Row],[AB Nr
z eDOK]],".",D$1,".",zgłoszenia[[#This Row],[ID]]),"brak rejestreacji eDOK"),"")</f>
        <v>AB.6743.659.2015.AA</v>
      </c>
      <c r="L667" s="13"/>
      <c r="M66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667" s="12">
        <v>42219</v>
      </c>
      <c r="O667" s="13" t="s">
        <v>19</v>
      </c>
      <c r="P667" s="23"/>
      <c r="Q667" s="58"/>
    </row>
    <row r="668" spans="1:17" ht="60" x14ac:dyDescent="0.25">
      <c r="A668" s="79">
        <f>IF(zgłoszenia[[#This Row],[ID]]&gt;0,A667+1,"--")</f>
        <v>665</v>
      </c>
      <c r="B668" s="16" t="s">
        <v>407</v>
      </c>
      <c r="C668" s="80">
        <v>13419</v>
      </c>
      <c r="D668" s="15">
        <v>42206</v>
      </c>
      <c r="E668" s="53" t="s">
        <v>1210</v>
      </c>
      <c r="F668" s="13" t="s">
        <v>23</v>
      </c>
      <c r="G668" s="13" t="s">
        <v>29</v>
      </c>
      <c r="H668" s="50" t="s">
        <v>1211</v>
      </c>
      <c r="I668" s="68" t="s">
        <v>1212</v>
      </c>
      <c r="J668" s="13">
        <v>668</v>
      </c>
      <c r="K668" s="6" t="str">
        <f>IF(zgłoszenia[[#This Row],[ID]]&gt;0,IF(zgłoszenia[[#This Row],[AB Nr
z eDOK]]&gt;0,CONCATENATE("AB.6743.",zgłoszenia[[#This Row],[AB Nr
z eDOK]],".",D$1,".",zgłoszenia[[#This Row],[ID]]),"brak rejestreacji eDOK"),"")</f>
        <v>AB.6743.668.2015.AM</v>
      </c>
      <c r="L668" s="13"/>
      <c r="M66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668" s="12">
        <v>42233</v>
      </c>
      <c r="O668" s="13" t="s">
        <v>19</v>
      </c>
      <c r="P668" s="23"/>
      <c r="Q668" s="58"/>
    </row>
    <row r="669" spans="1:17" ht="45" x14ac:dyDescent="0.25">
      <c r="A669" s="79">
        <f>IF(zgłoszenia[[#This Row],[ID]]&gt;0,A668+1,"--")</f>
        <v>666</v>
      </c>
      <c r="B669" s="16" t="s">
        <v>37</v>
      </c>
      <c r="C669" s="80">
        <v>13437</v>
      </c>
      <c r="D669" s="15">
        <v>42206</v>
      </c>
      <c r="E669" s="54" t="s">
        <v>1074</v>
      </c>
      <c r="F669" s="13" t="s">
        <v>17</v>
      </c>
      <c r="G669" s="13" t="s">
        <v>29</v>
      </c>
      <c r="H669" s="13" t="s">
        <v>293</v>
      </c>
      <c r="I669" s="65" t="s">
        <v>1075</v>
      </c>
      <c r="J669" s="13">
        <v>666</v>
      </c>
      <c r="K669" s="6" t="str">
        <f>IF(zgłoszenia[[#This Row],[ID]]&gt;0,IF(zgłoszenia[[#This Row],[AB Nr
z eDOK]]&gt;0,CONCATENATE("AB.6743.",zgłoszenia[[#This Row],[AB Nr
z eDOK]],".",D$1,".",zgłoszenia[[#This Row],[ID]]),"brak rejestreacji eDOK"),"")</f>
        <v>AB.6743.666.2015.KŻ</v>
      </c>
      <c r="L669" s="13"/>
      <c r="M66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669" s="12">
        <v>42258</v>
      </c>
      <c r="O669" s="13" t="s">
        <v>19</v>
      </c>
      <c r="P669" s="23"/>
      <c r="Q669" s="58"/>
    </row>
    <row r="670" spans="1:17" ht="30" x14ac:dyDescent="0.25">
      <c r="A670" s="79">
        <f>IF(zgłoszenia[[#This Row],[ID]]&gt;0,A669+1,"--")</f>
        <v>667</v>
      </c>
      <c r="B670" s="16" t="s">
        <v>47</v>
      </c>
      <c r="C670" s="80">
        <v>13421</v>
      </c>
      <c r="D670" s="15">
        <v>42206</v>
      </c>
      <c r="E670" s="54" t="s">
        <v>1247</v>
      </c>
      <c r="F670" s="13" t="s">
        <v>23</v>
      </c>
      <c r="G670" s="13" t="s">
        <v>21</v>
      </c>
      <c r="H670" s="13" t="s">
        <v>165</v>
      </c>
      <c r="I670" s="65" t="s">
        <v>1248</v>
      </c>
      <c r="J670" s="13">
        <v>682</v>
      </c>
      <c r="K670" s="6" t="str">
        <f>IF(zgłoszenia[[#This Row],[ID]]&gt;0,IF(zgłoszenia[[#This Row],[AB Nr
z eDOK]]&gt;0,CONCATENATE("AB.6743.",zgłoszenia[[#This Row],[AB Nr
z eDOK]],".",D$1,".",zgłoszenia[[#This Row],[ID]]),"brak rejestreacji eDOK"),"")</f>
        <v>AB.6743.682.2015.ŁD</v>
      </c>
      <c r="L670" s="13"/>
      <c r="M67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670" s="12">
        <v>42234</v>
      </c>
      <c r="O670" s="13" t="s">
        <v>31</v>
      </c>
      <c r="P670" s="23"/>
      <c r="Q670" s="58"/>
    </row>
    <row r="671" spans="1:17" ht="45" x14ac:dyDescent="0.25">
      <c r="A671" s="79">
        <f>IF(zgłoszenia[[#This Row],[ID]]&gt;0,A670+1,"--")</f>
        <v>668</v>
      </c>
      <c r="B671" s="16" t="s">
        <v>13</v>
      </c>
      <c r="C671" s="80">
        <v>13429</v>
      </c>
      <c r="D671" s="15">
        <v>42206</v>
      </c>
      <c r="E671" s="53" t="s">
        <v>1480</v>
      </c>
      <c r="F671" s="13" t="s">
        <v>17</v>
      </c>
      <c r="G671" s="13" t="s">
        <v>30</v>
      </c>
      <c r="H671" s="50" t="s">
        <v>557</v>
      </c>
      <c r="I671" s="68" t="s">
        <v>1481</v>
      </c>
      <c r="J671" s="13">
        <v>736</v>
      </c>
      <c r="K671" s="6" t="str">
        <f>IF(zgłoszenia[[#This Row],[ID]]&gt;0,IF(zgłoszenia[[#This Row],[AB Nr
z eDOK]]&gt;0,CONCATENATE("AB.6743.",zgłoszenia[[#This Row],[AB Nr
z eDOK]],".",D$1,".",zgłoszenia[[#This Row],[ID]]),"brak rejestreacji eDOK"),"")</f>
        <v>AB.6743.736.2015.WŚ</v>
      </c>
      <c r="L671" s="13"/>
      <c r="M67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671" s="12">
        <v>42236</v>
      </c>
      <c r="O671" s="13" t="s">
        <v>19</v>
      </c>
      <c r="P671" s="23"/>
      <c r="Q671" s="58"/>
    </row>
    <row r="672" spans="1:17" ht="30" x14ac:dyDescent="0.25">
      <c r="A672" s="79">
        <f>IF(zgłoszenia[[#This Row],[ID]]&gt;0,A671+1,"--")</f>
        <v>669</v>
      </c>
      <c r="B672" s="16" t="s">
        <v>46</v>
      </c>
      <c r="C672" s="80">
        <v>13513</v>
      </c>
      <c r="D672" s="15">
        <v>42207</v>
      </c>
      <c r="E672" s="54" t="s">
        <v>1110</v>
      </c>
      <c r="F672" s="13" t="s">
        <v>17</v>
      </c>
      <c r="G672" s="13" t="s">
        <v>18</v>
      </c>
      <c r="H672" s="13" t="s">
        <v>1111</v>
      </c>
      <c r="I672" s="65" t="s">
        <v>1112</v>
      </c>
      <c r="J672" s="13">
        <v>701</v>
      </c>
      <c r="K672" s="6" t="str">
        <f>IF(zgłoszenia[[#This Row],[ID]]&gt;0,IF(zgłoszenia[[#This Row],[AB Nr
z eDOK]]&gt;0,CONCATENATE("AB.6743.",zgłoszenia[[#This Row],[AB Nr
z eDOK]],".",D$1,".",zgłoszenia[[#This Row],[ID]]),"brak rejestreacji eDOK"),"")</f>
        <v>AB.6743.701.2015.MS</v>
      </c>
      <c r="L672" s="13"/>
      <c r="M67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672" s="12">
        <v>42233</v>
      </c>
      <c r="O672" s="13" t="s">
        <v>22</v>
      </c>
      <c r="P672" s="23"/>
      <c r="Q672" s="58"/>
    </row>
    <row r="673" spans="1:17" ht="45" x14ac:dyDescent="0.25">
      <c r="A673" s="79">
        <f>IF(zgłoszenia[[#This Row],[ID]]&gt;0,A672+1,"--")</f>
        <v>670</v>
      </c>
      <c r="B673" s="16" t="s">
        <v>45</v>
      </c>
      <c r="C673" s="80">
        <v>13594</v>
      </c>
      <c r="D673" s="15">
        <v>42208</v>
      </c>
      <c r="E673" s="54" t="s">
        <v>343</v>
      </c>
      <c r="F673" s="13" t="s">
        <v>17</v>
      </c>
      <c r="G673" s="13" t="s">
        <v>33</v>
      </c>
      <c r="H673" s="13" t="s">
        <v>74</v>
      </c>
      <c r="I673" s="65" t="s">
        <v>1066</v>
      </c>
      <c r="J673" s="13">
        <v>661</v>
      </c>
      <c r="K673" s="6" t="str">
        <f>IF(zgłoszenia[[#This Row],[ID]]&gt;0,IF(zgłoszenia[[#This Row],[AB Nr
z eDOK]]&gt;0,CONCATENATE("AB.6743.",zgłoszenia[[#This Row],[AB Nr
z eDOK]],".",D$1,".",zgłoszenia[[#This Row],[ID]]),"brak rejestreacji eDOK"),"")</f>
        <v>AB.6743.661.2015.IN</v>
      </c>
      <c r="L673" s="13"/>
      <c r="M67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673" s="12">
        <v>42220</v>
      </c>
      <c r="O673" s="13" t="s">
        <v>19</v>
      </c>
      <c r="P673" s="23"/>
      <c r="Q673" s="58"/>
    </row>
    <row r="674" spans="1:17" ht="45" x14ac:dyDescent="0.25">
      <c r="A674" s="79">
        <f>IF(zgłoszenia[[#This Row],[ID]]&gt;0,A673+1,"--")</f>
        <v>671</v>
      </c>
      <c r="B674" s="16" t="s">
        <v>45</v>
      </c>
      <c r="C674" s="80">
        <v>13607</v>
      </c>
      <c r="D674" s="15">
        <v>42208</v>
      </c>
      <c r="E674" s="54" t="s">
        <v>1067</v>
      </c>
      <c r="F674" s="13" t="s">
        <v>17</v>
      </c>
      <c r="G674" s="13" t="s">
        <v>33</v>
      </c>
      <c r="H674" s="13" t="s">
        <v>206</v>
      </c>
      <c r="I674" s="65" t="s">
        <v>1068</v>
      </c>
      <c r="J674" s="13">
        <v>662</v>
      </c>
      <c r="K674" s="6" t="str">
        <f>IF(zgłoszenia[[#This Row],[ID]]&gt;0,IF(zgłoszenia[[#This Row],[AB Nr
z eDOK]]&gt;0,CONCATENATE("AB.6743.",zgłoszenia[[#This Row],[AB Nr
z eDOK]],".",D$1,".",zgłoszenia[[#This Row],[ID]]),"brak rejestreacji eDOK"),"")</f>
        <v>AB.6743.662.2015.IN</v>
      </c>
      <c r="L674" s="13"/>
      <c r="M67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674" s="12">
        <v>42220</v>
      </c>
      <c r="O674" s="13" t="s">
        <v>19</v>
      </c>
      <c r="P674" s="23"/>
      <c r="Q674" s="58"/>
    </row>
    <row r="675" spans="1:17" ht="45" x14ac:dyDescent="0.25">
      <c r="A675" s="79">
        <f>IF(zgłoszenia[[#This Row],[ID]]&gt;0,A674+1,"--")</f>
        <v>672</v>
      </c>
      <c r="B675" s="16" t="s">
        <v>46</v>
      </c>
      <c r="C675" s="80">
        <v>13698</v>
      </c>
      <c r="D675" s="15">
        <v>42209</v>
      </c>
      <c r="E675" s="54" t="s">
        <v>1113</v>
      </c>
      <c r="F675" s="13" t="s">
        <v>17</v>
      </c>
      <c r="G675" s="13" t="s">
        <v>18</v>
      </c>
      <c r="H675" s="13" t="s">
        <v>1114</v>
      </c>
      <c r="I675" s="65" t="s">
        <v>1115</v>
      </c>
      <c r="J675" s="13">
        <v>706</v>
      </c>
      <c r="K675" s="6" t="str">
        <f>IF(zgłoszenia[[#This Row],[ID]]&gt;0,IF(zgłoszenia[[#This Row],[AB Nr
z eDOK]]&gt;0,CONCATENATE("AB.6743.",zgłoszenia[[#This Row],[AB Nr
z eDOK]],".",D$1,".",zgłoszenia[[#This Row],[ID]]),"brak rejestreacji eDOK"),"")</f>
        <v>AB.6743.706.2015.MS</v>
      </c>
      <c r="L675" s="13"/>
      <c r="M67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675" s="12">
        <v>42304</v>
      </c>
      <c r="O675" s="13" t="s">
        <v>22</v>
      </c>
      <c r="P675" s="23"/>
      <c r="Q675" s="58"/>
    </row>
    <row r="676" spans="1:17" ht="45" x14ac:dyDescent="0.25">
      <c r="A676" s="79">
        <f>IF(zgłoszenia[[#This Row],[ID]]&gt;0,A675+1,"--")</f>
        <v>673</v>
      </c>
      <c r="B676" s="16" t="s">
        <v>45</v>
      </c>
      <c r="C676" s="80">
        <v>13651</v>
      </c>
      <c r="D676" s="15">
        <v>42209</v>
      </c>
      <c r="E676" s="54" t="s">
        <v>79</v>
      </c>
      <c r="F676" s="13" t="s">
        <v>17</v>
      </c>
      <c r="G676" s="13" t="s">
        <v>33</v>
      </c>
      <c r="H676" s="13" t="s">
        <v>206</v>
      </c>
      <c r="I676" s="65" t="s">
        <v>1086</v>
      </c>
      <c r="J676" s="13">
        <v>669</v>
      </c>
      <c r="K676" s="6" t="str">
        <f>IF(zgłoszenia[[#This Row],[ID]]&gt;0,IF(zgłoszenia[[#This Row],[AB Nr
z eDOK]]&gt;0,CONCATENATE("AB.6743.",zgłoszenia[[#This Row],[AB Nr
z eDOK]],".",D$1,".",zgłoszenia[[#This Row],[ID]]),"brak rejestreacji eDOK"),"")</f>
        <v>AB.6743.669.2015.IN</v>
      </c>
      <c r="L676" s="13"/>
      <c r="M67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676" s="12">
        <v>42220</v>
      </c>
      <c r="O676" s="13" t="s">
        <v>19</v>
      </c>
      <c r="P676" s="23"/>
      <c r="Q676" s="58"/>
    </row>
    <row r="677" spans="1:17" ht="45" x14ac:dyDescent="0.25">
      <c r="A677" s="79">
        <f>IF(zgłoszenia[[#This Row],[ID]]&gt;0,A676+1,"--")</f>
        <v>674</v>
      </c>
      <c r="B677" s="16" t="s">
        <v>46</v>
      </c>
      <c r="C677" s="80">
        <v>13682</v>
      </c>
      <c r="D677" s="15">
        <v>42209</v>
      </c>
      <c r="E677" s="54" t="s">
        <v>79</v>
      </c>
      <c r="F677" s="13" t="s">
        <v>17</v>
      </c>
      <c r="G677" s="13" t="s">
        <v>18</v>
      </c>
      <c r="H677" s="13" t="s">
        <v>702</v>
      </c>
      <c r="I677" s="65" t="s">
        <v>1116</v>
      </c>
      <c r="J677" s="13">
        <v>704</v>
      </c>
      <c r="K677" s="6" t="str">
        <f>IF(zgłoszenia[[#This Row],[ID]]&gt;0,IF(zgłoszenia[[#This Row],[AB Nr
z eDOK]]&gt;0,CONCATENATE("AB.6743.",zgłoszenia[[#This Row],[AB Nr
z eDOK]],".",D$1,".",zgłoszenia[[#This Row],[ID]]),"brak rejestreacji eDOK"),"")</f>
        <v>AB.6743.704.2015.MS</v>
      </c>
      <c r="L677" s="13"/>
      <c r="M67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677" s="12">
        <v>42236</v>
      </c>
      <c r="O677" s="13" t="s">
        <v>19</v>
      </c>
      <c r="P677" s="23"/>
      <c r="Q677" s="58"/>
    </row>
    <row r="678" spans="1:17" ht="45" x14ac:dyDescent="0.25">
      <c r="A678" s="79">
        <f>IF(zgłoszenia[[#This Row],[ID]]&gt;0,A677+1,"--")</f>
        <v>675</v>
      </c>
      <c r="B678" s="16" t="s">
        <v>46</v>
      </c>
      <c r="C678" s="80">
        <v>13684</v>
      </c>
      <c r="D678" s="15">
        <v>42209</v>
      </c>
      <c r="E678" s="54" t="s">
        <v>1117</v>
      </c>
      <c r="F678" s="13" t="s">
        <v>17</v>
      </c>
      <c r="G678" s="13" t="s">
        <v>24</v>
      </c>
      <c r="H678" s="13" t="s">
        <v>1118</v>
      </c>
      <c r="I678" s="65" t="s">
        <v>1119</v>
      </c>
      <c r="J678" s="13">
        <v>702</v>
      </c>
      <c r="K678" s="6" t="str">
        <f>IF(zgłoszenia[[#This Row],[ID]]&gt;0,IF(zgłoszenia[[#This Row],[AB Nr
z eDOK]]&gt;0,CONCATENATE("AB.6743.",zgłoszenia[[#This Row],[AB Nr
z eDOK]],".",D$1,".",zgłoszenia[[#This Row],[ID]]),"brak rejestreacji eDOK"),"")</f>
        <v>AB.6743.702.2015.MS</v>
      </c>
      <c r="L678" s="13"/>
      <c r="M67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678" s="12">
        <v>42237</v>
      </c>
      <c r="O678" s="13" t="s">
        <v>19</v>
      </c>
      <c r="P678" s="23"/>
      <c r="Q678" s="58"/>
    </row>
    <row r="679" spans="1:17" ht="45" x14ac:dyDescent="0.25">
      <c r="A679" s="79">
        <f>IF(zgłoszenia[[#This Row],[ID]]&gt;0,A678+1,"--")</f>
        <v>676</v>
      </c>
      <c r="B679" s="16" t="s">
        <v>47</v>
      </c>
      <c r="C679" s="80">
        <v>13700</v>
      </c>
      <c r="D679" s="15">
        <v>42209</v>
      </c>
      <c r="E679" s="54" t="s">
        <v>169</v>
      </c>
      <c r="F679" s="13" t="s">
        <v>17</v>
      </c>
      <c r="G679" s="13" t="s">
        <v>21</v>
      </c>
      <c r="H679" s="13" t="s">
        <v>103</v>
      </c>
      <c r="I679" s="65" t="s">
        <v>1233</v>
      </c>
      <c r="J679" s="13">
        <v>681</v>
      </c>
      <c r="K679" s="6" t="str">
        <f>IF(zgłoszenia[[#This Row],[ID]]&gt;0,IF(zgłoszenia[[#This Row],[AB Nr
z eDOK]]&gt;0,CONCATENATE("AB.6743.",zgłoszenia[[#This Row],[AB Nr
z eDOK]],".",D$1,".",zgłoszenia[[#This Row],[ID]]),"brak rejestreacji eDOK"),"")</f>
        <v>AB.6743.681.2015.ŁD</v>
      </c>
      <c r="L679" s="13"/>
      <c r="M67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679" s="12">
        <v>42235</v>
      </c>
      <c r="O679" s="13" t="s">
        <v>19</v>
      </c>
      <c r="P679" s="23"/>
      <c r="Q679" s="58"/>
    </row>
    <row r="680" spans="1:17" ht="45" x14ac:dyDescent="0.25">
      <c r="A680" s="79">
        <f>IF(zgłoszenia[[#This Row],[ID]]&gt;0,A679+1,"--")</f>
        <v>677</v>
      </c>
      <c r="B680" s="16" t="s">
        <v>40</v>
      </c>
      <c r="C680" s="80">
        <v>13689</v>
      </c>
      <c r="D680" s="15">
        <v>42209</v>
      </c>
      <c r="E680" s="54" t="s">
        <v>79</v>
      </c>
      <c r="F680" s="13" t="s">
        <v>17</v>
      </c>
      <c r="G680" s="13" t="s">
        <v>29</v>
      </c>
      <c r="H680" s="13" t="s">
        <v>293</v>
      </c>
      <c r="I680" s="65" t="s">
        <v>1087</v>
      </c>
      <c r="J680" s="13">
        <v>671</v>
      </c>
      <c r="K680" s="6" t="str">
        <f>IF(zgłoszenia[[#This Row],[ID]]&gt;0,IF(zgłoszenia[[#This Row],[AB Nr
z eDOK]]&gt;0,CONCATENATE("AB.6743.",zgłoszenia[[#This Row],[AB Nr
z eDOK]],".",D$1,".",zgłoszenia[[#This Row],[ID]]),"brak rejestreacji eDOK"),"")</f>
        <v>AB.6743.671.2015.AŁ</v>
      </c>
      <c r="L680" s="13"/>
      <c r="M68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680" s="12">
        <v>42237</v>
      </c>
      <c r="O680" s="13" t="s">
        <v>19</v>
      </c>
      <c r="P680" s="23"/>
      <c r="Q680" s="58"/>
    </row>
    <row r="681" spans="1:17" ht="45" x14ac:dyDescent="0.25">
      <c r="A681" s="79">
        <f>IF(zgłoszenia[[#This Row],[ID]]&gt;0,A680+1,"--")</f>
        <v>678</v>
      </c>
      <c r="B681" s="16" t="s">
        <v>40</v>
      </c>
      <c r="C681" s="80">
        <v>13648</v>
      </c>
      <c r="D681" s="15">
        <v>42209</v>
      </c>
      <c r="E681" s="54" t="s">
        <v>1088</v>
      </c>
      <c r="F681" s="13" t="s">
        <v>17</v>
      </c>
      <c r="G681" s="13" t="s">
        <v>30</v>
      </c>
      <c r="H681" s="13" t="s">
        <v>1089</v>
      </c>
      <c r="I681" s="65" t="s">
        <v>1090</v>
      </c>
      <c r="J681" s="13">
        <v>670</v>
      </c>
      <c r="K681" s="6" t="str">
        <f>IF(zgłoszenia[[#This Row],[ID]]&gt;0,IF(zgłoszenia[[#This Row],[AB Nr
z eDOK]]&gt;0,CONCATENATE("AB.6743.",zgłoszenia[[#This Row],[AB Nr
z eDOK]],".",D$1,".",zgłoszenia[[#This Row],[ID]]),"brak rejestreacji eDOK"),"")</f>
        <v>AB.6743.670.2015.AŁ</v>
      </c>
      <c r="L681" s="13"/>
      <c r="M68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681" s="12">
        <v>42237</v>
      </c>
      <c r="O681" s="13" t="s">
        <v>19</v>
      </c>
      <c r="P681" s="23"/>
      <c r="Q681" s="58"/>
    </row>
    <row r="682" spans="1:17" ht="45" x14ac:dyDescent="0.25">
      <c r="A682" s="79">
        <f>IF(zgłoszenia[[#This Row],[ID]]&gt;0,A681+1,"--")</f>
        <v>679</v>
      </c>
      <c r="B682" s="16" t="s">
        <v>46</v>
      </c>
      <c r="C682" s="80">
        <v>13720</v>
      </c>
      <c r="D682" s="15">
        <v>42209</v>
      </c>
      <c r="E682" s="54" t="s">
        <v>53</v>
      </c>
      <c r="F682" s="13" t="s">
        <v>17</v>
      </c>
      <c r="G682" s="13" t="s">
        <v>24</v>
      </c>
      <c r="H682" s="13" t="s">
        <v>700</v>
      </c>
      <c r="I682" s="65" t="s">
        <v>1120</v>
      </c>
      <c r="J682" s="13">
        <v>703</v>
      </c>
      <c r="K682" s="6" t="str">
        <f>IF(zgłoszenia[[#This Row],[ID]]&gt;0,IF(zgłoszenia[[#This Row],[AB Nr
z eDOK]]&gt;0,CONCATENATE("AB.6743.",zgłoszenia[[#This Row],[AB Nr
z eDOK]],".",D$1,".",zgłoszenia[[#This Row],[ID]]),"brak rejestreacji eDOK"),"")</f>
        <v>AB.6743.703.2015.MS</v>
      </c>
      <c r="L682" s="13"/>
      <c r="M68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682" s="12">
        <v>42236</v>
      </c>
      <c r="O682" s="13" t="s">
        <v>19</v>
      </c>
      <c r="P682" s="23"/>
      <c r="Q682" s="58"/>
    </row>
    <row r="683" spans="1:17" ht="45" x14ac:dyDescent="0.25">
      <c r="A683" s="79">
        <f>IF(zgłoszenia[[#This Row],[ID]]&gt;0,A682+1,"--")</f>
        <v>680</v>
      </c>
      <c r="B683" s="16" t="s">
        <v>46</v>
      </c>
      <c r="C683" s="80">
        <v>13712</v>
      </c>
      <c r="D683" s="15">
        <v>42209</v>
      </c>
      <c r="E683" s="54" t="s">
        <v>1295</v>
      </c>
      <c r="F683" s="13" t="s">
        <v>17</v>
      </c>
      <c r="G683" s="13" t="s">
        <v>18</v>
      </c>
      <c r="H683" s="13" t="s">
        <v>18</v>
      </c>
      <c r="I683" s="65" t="s">
        <v>493</v>
      </c>
      <c r="J683" s="13">
        <v>693</v>
      </c>
      <c r="K683" s="6" t="str">
        <f>IF(zgłoszenia[[#This Row],[ID]]&gt;0,IF(zgłoszenia[[#This Row],[AB Nr
z eDOK]]&gt;0,CONCATENATE("AB.6743.",zgłoszenia[[#This Row],[AB Nr
z eDOK]],".",D$1,".",zgłoszenia[[#This Row],[ID]]),"brak rejestreacji eDOK"),"")</f>
        <v>AB.6743.693.2015.MS</v>
      </c>
      <c r="L683" s="13"/>
      <c r="M68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683" s="12">
        <v>42237</v>
      </c>
      <c r="O683" s="13" t="s">
        <v>19</v>
      </c>
      <c r="P683" s="23"/>
      <c r="Q683" s="58"/>
    </row>
    <row r="684" spans="1:17" ht="45" x14ac:dyDescent="0.25">
      <c r="A684" s="79">
        <f>IF(zgłoszenia[[#This Row],[ID]]&gt;0,A683+1,"--")</f>
        <v>681</v>
      </c>
      <c r="B684" s="16" t="s">
        <v>46</v>
      </c>
      <c r="C684" s="80">
        <v>13708</v>
      </c>
      <c r="D684" s="15">
        <v>42209</v>
      </c>
      <c r="E684" s="54" t="s">
        <v>53</v>
      </c>
      <c r="F684" s="13" t="s">
        <v>17</v>
      </c>
      <c r="G684" s="13" t="s">
        <v>18</v>
      </c>
      <c r="H684" s="13" t="s">
        <v>191</v>
      </c>
      <c r="I684" s="65" t="s">
        <v>1121</v>
      </c>
      <c r="J684" s="13">
        <v>705</v>
      </c>
      <c r="K684" s="6" t="str">
        <f>IF(zgłoszenia[[#This Row],[ID]]&gt;0,IF(zgłoszenia[[#This Row],[AB Nr
z eDOK]]&gt;0,CONCATENATE("AB.6743.",zgłoszenia[[#This Row],[AB Nr
z eDOK]],".",D$1,".",zgłoszenia[[#This Row],[ID]]),"brak rejestreacji eDOK"),"")</f>
        <v>AB.6743.705.2015.MS</v>
      </c>
      <c r="L684" s="13"/>
      <c r="M68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684" s="12">
        <v>42236</v>
      </c>
      <c r="O684" s="13" t="s">
        <v>19</v>
      </c>
      <c r="P684" s="23"/>
      <c r="Q684" s="58"/>
    </row>
    <row r="685" spans="1:17" ht="45" x14ac:dyDescent="0.25">
      <c r="A685" s="79">
        <f>IF(zgłoszenia[[#This Row],[ID]]&gt;0,A684+1,"--")</f>
        <v>682</v>
      </c>
      <c r="B685" s="16" t="s">
        <v>40</v>
      </c>
      <c r="C685" s="80">
        <v>13697</v>
      </c>
      <c r="D685" s="15">
        <v>42209</v>
      </c>
      <c r="E685" s="54" t="s">
        <v>1091</v>
      </c>
      <c r="F685" s="13" t="s">
        <v>17</v>
      </c>
      <c r="G685" s="13" t="s">
        <v>29</v>
      </c>
      <c r="H685" s="13" t="s">
        <v>29</v>
      </c>
      <c r="I685" s="65" t="s">
        <v>1092</v>
      </c>
      <c r="J685" s="13">
        <v>672</v>
      </c>
      <c r="K685" s="6" t="str">
        <f>IF(zgłoszenia[[#This Row],[ID]]&gt;0,IF(zgłoszenia[[#This Row],[AB Nr
z eDOK]]&gt;0,CONCATENATE("AB.6743.",zgłoszenia[[#This Row],[AB Nr
z eDOK]],".",D$1,".",zgłoszenia[[#This Row],[ID]]),"brak rejestreacji eDOK"),"")</f>
        <v>AB.6743.672.2015.AŁ</v>
      </c>
      <c r="L685" s="13"/>
      <c r="M68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685" s="12">
        <v>42237</v>
      </c>
      <c r="O685" s="13" t="s">
        <v>19</v>
      </c>
      <c r="P685" s="23"/>
      <c r="Q685" s="58"/>
    </row>
    <row r="686" spans="1:17" ht="45" x14ac:dyDescent="0.25">
      <c r="A686" s="79">
        <f>IF(zgłoszenia[[#This Row],[ID]]&gt;0,A685+1,"--")</f>
        <v>683</v>
      </c>
      <c r="B686" s="16" t="s">
        <v>47</v>
      </c>
      <c r="C686" s="80">
        <v>13799</v>
      </c>
      <c r="D686" s="15">
        <v>42212</v>
      </c>
      <c r="E686" s="54" t="s">
        <v>53</v>
      </c>
      <c r="F686" s="13" t="s">
        <v>17</v>
      </c>
      <c r="G686" s="13" t="s">
        <v>21</v>
      </c>
      <c r="H686" s="13" t="s">
        <v>103</v>
      </c>
      <c r="I686" s="65" t="s">
        <v>1296</v>
      </c>
      <c r="J686" s="13">
        <v>680</v>
      </c>
      <c r="K686" s="6" t="str">
        <f>IF(zgłoszenia[[#This Row],[ID]]&gt;0,IF(zgłoszenia[[#This Row],[AB Nr
z eDOK]]&gt;0,CONCATENATE("AB.6743.",zgłoszenia[[#This Row],[AB Nr
z eDOK]],".",D$1,".",zgłoszenia[[#This Row],[ID]]),"brak rejestreacji eDOK"),"")</f>
        <v>AB.6743.680.2015.ŁD</v>
      </c>
      <c r="L686" s="13"/>
      <c r="M68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686" s="12">
        <v>42241</v>
      </c>
      <c r="O686" s="13" t="s">
        <v>19</v>
      </c>
      <c r="P686" s="23"/>
      <c r="Q686" s="58"/>
    </row>
    <row r="687" spans="1:17" ht="45" x14ac:dyDescent="0.25">
      <c r="A687" s="79">
        <f>IF(zgłoszenia[[#This Row],[ID]]&gt;0,A686+1,"--")</f>
        <v>684</v>
      </c>
      <c r="B687" s="16" t="s">
        <v>13</v>
      </c>
      <c r="C687" s="80">
        <v>13881</v>
      </c>
      <c r="D687" s="15">
        <v>42213</v>
      </c>
      <c r="E687" s="54" t="s">
        <v>1216</v>
      </c>
      <c r="F687" s="13" t="s">
        <v>17</v>
      </c>
      <c r="G687" s="13" t="s">
        <v>26</v>
      </c>
      <c r="H687" s="13" t="s">
        <v>175</v>
      </c>
      <c r="I687" s="65" t="s">
        <v>1218</v>
      </c>
      <c r="J687" s="13">
        <v>762</v>
      </c>
      <c r="K687" s="6" t="str">
        <f>IF(zgłoszenia[[#This Row],[ID]]&gt;0,IF(zgłoszenia[[#This Row],[AB Nr
z eDOK]]&gt;0,CONCATENATE("AB.6743.",zgłoszenia[[#This Row],[AB Nr
z eDOK]],".",D$1,".",zgłoszenia[[#This Row],[ID]]),"brak rejestreacji eDOK"),"")</f>
        <v>AB.6743.762.2015.WŚ</v>
      </c>
      <c r="L687" s="13"/>
      <c r="M68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687" s="12">
        <v>42241</v>
      </c>
      <c r="O687" s="13" t="s">
        <v>19</v>
      </c>
      <c r="P687" s="23"/>
      <c r="Q687" s="58"/>
    </row>
    <row r="688" spans="1:17" ht="45" x14ac:dyDescent="0.25">
      <c r="A688" s="79">
        <f>IF(zgłoszenia[[#This Row],[ID]]&gt;0,A687+1,"--")</f>
        <v>685</v>
      </c>
      <c r="B688" s="16" t="s">
        <v>13</v>
      </c>
      <c r="C688" s="80">
        <v>13774</v>
      </c>
      <c r="D688" s="15">
        <v>42212</v>
      </c>
      <c r="E688" s="54" t="s">
        <v>1216</v>
      </c>
      <c r="F688" s="13" t="s">
        <v>17</v>
      </c>
      <c r="G688" s="13" t="s">
        <v>30</v>
      </c>
      <c r="H688" s="13" t="s">
        <v>897</v>
      </c>
      <c r="I688" s="65" t="s">
        <v>1217</v>
      </c>
      <c r="J688" s="13">
        <v>761</v>
      </c>
      <c r="K688" s="6" t="str">
        <f>IF(zgłoszenia[[#This Row],[ID]]&gt;0,IF(zgłoszenia[[#This Row],[AB Nr
z eDOK]]&gt;0,CONCATENATE("AB.6743.",zgłoszenia[[#This Row],[AB Nr
z eDOK]],".",D$1,".",zgłoszenia[[#This Row],[ID]]),"brak rejestreacji eDOK"),"")</f>
        <v>AB.6743.761.2015.WŚ</v>
      </c>
      <c r="L688" s="13"/>
      <c r="M68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688" s="12">
        <v>42241</v>
      </c>
      <c r="O688" s="13" t="s">
        <v>19</v>
      </c>
      <c r="P688" s="23"/>
      <c r="Q688" s="58"/>
    </row>
    <row r="689" spans="1:17" ht="45" x14ac:dyDescent="0.25">
      <c r="A689" s="79">
        <f>IF(zgłoszenia[[#This Row],[ID]]&gt;0,A688+1,"--")</f>
        <v>686</v>
      </c>
      <c r="B689" s="16" t="s">
        <v>45</v>
      </c>
      <c r="C689" s="80">
        <v>13775</v>
      </c>
      <c r="D689" s="15">
        <v>42212</v>
      </c>
      <c r="E689" s="54" t="s">
        <v>79</v>
      </c>
      <c r="F689" s="13" t="s">
        <v>17</v>
      </c>
      <c r="G689" s="13" t="s">
        <v>33</v>
      </c>
      <c r="H689" s="13" t="s">
        <v>33</v>
      </c>
      <c r="I689" s="65" t="s">
        <v>1095</v>
      </c>
      <c r="J689" s="13">
        <v>673</v>
      </c>
      <c r="K689" s="6" t="str">
        <f>IF(zgłoszenia[[#This Row],[ID]]&gt;0,IF(zgłoszenia[[#This Row],[AB Nr
z eDOK]]&gt;0,CONCATENATE("AB.6743.",zgłoszenia[[#This Row],[AB Nr
z eDOK]],".",D$1,".",zgłoszenia[[#This Row],[ID]]),"brak rejestreacji eDOK"),"")</f>
        <v>AB.6743.673.2015.IN</v>
      </c>
      <c r="L689" s="13"/>
      <c r="M68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689" s="12">
        <v>42220</v>
      </c>
      <c r="O689" s="13" t="s">
        <v>19</v>
      </c>
      <c r="P689" s="23"/>
      <c r="Q689" s="58"/>
    </row>
    <row r="690" spans="1:17" ht="45" x14ac:dyDescent="0.25">
      <c r="A690" s="79">
        <f>IF(zgłoszenia[[#This Row],[ID]]&gt;0,A689+1,"--")</f>
        <v>687</v>
      </c>
      <c r="B690" s="16" t="s">
        <v>45</v>
      </c>
      <c r="C690" s="80">
        <v>13776</v>
      </c>
      <c r="D690" s="15">
        <v>42212</v>
      </c>
      <c r="E690" s="54" t="s">
        <v>1093</v>
      </c>
      <c r="F690" s="13" t="s">
        <v>17</v>
      </c>
      <c r="G690" s="13" t="s">
        <v>33</v>
      </c>
      <c r="H690" s="13" t="s">
        <v>33</v>
      </c>
      <c r="I690" s="65" t="s">
        <v>1094</v>
      </c>
      <c r="J690" s="13">
        <v>674</v>
      </c>
      <c r="K690" s="6" t="str">
        <f>IF(zgłoszenia[[#This Row],[ID]]&gt;0,IF(zgłoszenia[[#This Row],[AB Nr
z eDOK]]&gt;0,CONCATENATE("AB.6743.",zgłoszenia[[#This Row],[AB Nr
z eDOK]],".",D$1,".",zgłoszenia[[#This Row],[ID]]),"brak rejestreacji eDOK"),"")</f>
        <v>AB.6743.674.2015.IN</v>
      </c>
      <c r="L690" s="13"/>
      <c r="M69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690" s="12">
        <v>42220</v>
      </c>
      <c r="O690" s="13" t="s">
        <v>19</v>
      </c>
      <c r="P690" s="23"/>
      <c r="Q690" s="58"/>
    </row>
    <row r="691" spans="1:17" ht="45" x14ac:dyDescent="0.25">
      <c r="A691" s="79">
        <f>IF(zgłoszenia[[#This Row],[ID]]&gt;0,A690+1,"--")</f>
        <v>688</v>
      </c>
      <c r="B691" s="16" t="s">
        <v>13</v>
      </c>
      <c r="C691" s="80">
        <v>13860</v>
      </c>
      <c r="D691" s="15">
        <v>42213</v>
      </c>
      <c r="E691" s="53" t="s">
        <v>1102</v>
      </c>
      <c r="F691" s="13" t="s">
        <v>17</v>
      </c>
      <c r="G691" s="13" t="s">
        <v>32</v>
      </c>
      <c r="H691" s="50" t="s">
        <v>54</v>
      </c>
      <c r="I691" s="68" t="s">
        <v>1103</v>
      </c>
      <c r="J691" s="13">
        <v>679</v>
      </c>
      <c r="K691" s="6" t="str">
        <f>IF(zgłoszenia[[#This Row],[ID]]&gt;0,IF(zgłoszenia[[#This Row],[AB Nr
z eDOK]]&gt;0,CONCATENATE("AB.6743.",zgłoszenia[[#This Row],[AB Nr
z eDOK]],".",D$1,".",zgłoszenia[[#This Row],[ID]]),"brak rejestreacji eDOK"),"")</f>
        <v>AB.6743.679.2015.WŚ</v>
      </c>
      <c r="L691" s="13"/>
      <c r="M69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691" s="12">
        <v>42241</v>
      </c>
      <c r="O691" s="13" t="s">
        <v>19</v>
      </c>
      <c r="P691" s="23"/>
      <c r="Q691" s="58"/>
    </row>
    <row r="692" spans="1:17" ht="45" x14ac:dyDescent="0.25">
      <c r="A692" s="79">
        <f>IF(zgłoszenia[[#This Row],[ID]]&gt;0,A691+1,"--")</f>
        <v>689</v>
      </c>
      <c r="B692" s="16" t="s">
        <v>13</v>
      </c>
      <c r="C692" s="80">
        <v>13859</v>
      </c>
      <c r="D692" s="15">
        <v>42213</v>
      </c>
      <c r="E692" s="53" t="s">
        <v>1102</v>
      </c>
      <c r="F692" s="13" t="s">
        <v>17</v>
      </c>
      <c r="G692" s="13" t="s">
        <v>32</v>
      </c>
      <c r="H692" s="50" t="s">
        <v>54</v>
      </c>
      <c r="I692" s="68" t="s">
        <v>1101</v>
      </c>
      <c r="J692" s="13">
        <v>678</v>
      </c>
      <c r="K692" s="6" t="str">
        <f>IF(zgłoszenia[[#This Row],[ID]]&gt;0,IF(zgłoszenia[[#This Row],[AB Nr
z eDOK]]&gt;0,CONCATENATE("AB.6743.",zgłoszenia[[#This Row],[AB Nr
z eDOK]],".",D$1,".",zgłoszenia[[#This Row],[ID]]),"brak rejestreacji eDOK"),"")</f>
        <v>AB.6743.678.2015.WŚ</v>
      </c>
      <c r="L692" s="13"/>
      <c r="M69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692" s="12">
        <v>42243</v>
      </c>
      <c r="O692" s="13" t="s">
        <v>19</v>
      </c>
      <c r="P692" s="23"/>
      <c r="Q692" s="58"/>
    </row>
    <row r="693" spans="1:17" ht="30" x14ac:dyDescent="0.25">
      <c r="A693" s="79">
        <f>IF(zgłoszenia[[#This Row],[ID]]&gt;0,A692+1,"--")</f>
        <v>690</v>
      </c>
      <c r="B693" s="16" t="s">
        <v>46</v>
      </c>
      <c r="C693" s="80">
        <v>13862</v>
      </c>
      <c r="D693" s="15">
        <v>42213</v>
      </c>
      <c r="E693" s="54" t="s">
        <v>1122</v>
      </c>
      <c r="F693" s="13" t="s">
        <v>23</v>
      </c>
      <c r="G693" s="13" t="s">
        <v>18</v>
      </c>
      <c r="H693" s="13" t="s">
        <v>554</v>
      </c>
      <c r="I693" s="65" t="s">
        <v>1123</v>
      </c>
      <c r="J693" s="13">
        <v>707</v>
      </c>
      <c r="K693" s="6" t="str">
        <f>IF(zgłoszenia[[#This Row],[ID]]&gt;0,IF(zgłoszenia[[#This Row],[AB Nr
z eDOK]]&gt;0,CONCATENATE("AB.6743.",zgłoszenia[[#This Row],[AB Nr
z eDOK]],".",D$1,".",zgłoszenia[[#This Row],[ID]]),"brak rejestreacji eDOK"),"")</f>
        <v>AB.6743.707.2015.MS</v>
      </c>
      <c r="L693" s="13"/>
      <c r="M69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693" s="12">
        <v>42247</v>
      </c>
      <c r="O693" s="13"/>
      <c r="P693" s="23"/>
      <c r="Q693" s="58"/>
    </row>
    <row r="694" spans="1:17" ht="45" x14ac:dyDescent="0.25">
      <c r="A694" s="79">
        <f>IF(zgłoszenia[[#This Row],[ID]]&gt;0,A693+1,"--")</f>
        <v>691</v>
      </c>
      <c r="B694" s="16" t="s">
        <v>46</v>
      </c>
      <c r="C694" s="80">
        <v>13892</v>
      </c>
      <c r="D694" s="15">
        <v>42213</v>
      </c>
      <c r="E694" s="54" t="s">
        <v>1124</v>
      </c>
      <c r="F694" s="13" t="s">
        <v>17</v>
      </c>
      <c r="G694" s="13" t="s">
        <v>18</v>
      </c>
      <c r="H694" s="13" t="s">
        <v>1125</v>
      </c>
      <c r="I694" s="65" t="s">
        <v>1126</v>
      </c>
      <c r="J694" s="13">
        <v>708</v>
      </c>
      <c r="K694" s="6" t="str">
        <f>IF(zgłoszenia[[#This Row],[ID]]&gt;0,IF(zgłoszenia[[#This Row],[AB Nr
z eDOK]]&gt;0,CONCATENATE("AB.6743.",zgłoszenia[[#This Row],[AB Nr
z eDOK]],".",D$1,".",zgłoszenia[[#This Row],[ID]]),"brak rejestreacji eDOK"),"")</f>
        <v>AB.6743.708.2015.MS</v>
      </c>
      <c r="L694" s="13"/>
      <c r="M69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694" s="12">
        <v>42236</v>
      </c>
      <c r="O694" s="13" t="s">
        <v>19</v>
      </c>
      <c r="P694" s="23"/>
      <c r="Q694" s="58"/>
    </row>
    <row r="695" spans="1:17" ht="45" x14ac:dyDescent="0.25">
      <c r="A695" s="79">
        <f>IF(zgłoszenia[[#This Row],[ID]]&gt;0,A694+1,"--")</f>
        <v>692</v>
      </c>
      <c r="B695" s="16" t="s">
        <v>40</v>
      </c>
      <c r="C695" s="80">
        <v>13863</v>
      </c>
      <c r="D695" s="15">
        <v>42209</v>
      </c>
      <c r="E695" s="54" t="s">
        <v>1096</v>
      </c>
      <c r="F695" s="13" t="s">
        <v>17</v>
      </c>
      <c r="G695" s="13" t="s">
        <v>30</v>
      </c>
      <c r="H695" s="13" t="s">
        <v>78</v>
      </c>
      <c r="I695" s="65" t="s">
        <v>1097</v>
      </c>
      <c r="J695" s="13">
        <v>675</v>
      </c>
      <c r="K695" s="6" t="str">
        <f>IF(zgłoszenia[[#This Row],[ID]]&gt;0,IF(zgłoszenia[[#This Row],[AB Nr
z eDOK]]&gt;0,CONCATENATE("AB.6743.",zgłoszenia[[#This Row],[AB Nr
z eDOK]],".",D$1,".",zgłoszenia[[#This Row],[ID]]),"brak rejestreacji eDOK"),"")</f>
        <v>AB.6743.675.2015.AŁ</v>
      </c>
      <c r="L695" s="13"/>
      <c r="M69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695" s="12">
        <v>42235</v>
      </c>
      <c r="O695" s="13" t="s">
        <v>19</v>
      </c>
      <c r="P695" s="23"/>
      <c r="Q695" s="58"/>
    </row>
    <row r="696" spans="1:17" ht="45" x14ac:dyDescent="0.25">
      <c r="A696" s="79">
        <f>IF(zgłoszenia[[#This Row],[ID]]&gt;0,A695+1,"--")</f>
        <v>693</v>
      </c>
      <c r="B696" s="16" t="s">
        <v>45</v>
      </c>
      <c r="C696" s="80">
        <v>13903</v>
      </c>
      <c r="D696" s="15">
        <v>42213</v>
      </c>
      <c r="E696" s="54" t="s">
        <v>1012</v>
      </c>
      <c r="F696" s="13" t="s">
        <v>17</v>
      </c>
      <c r="G696" s="13" t="s">
        <v>33</v>
      </c>
      <c r="H696" s="13" t="s">
        <v>206</v>
      </c>
      <c r="I696" s="65" t="s">
        <v>1051</v>
      </c>
      <c r="J696" s="13">
        <v>676</v>
      </c>
      <c r="K696" s="6" t="str">
        <f>IF(zgłoszenia[[#This Row],[ID]]&gt;0,IF(zgłoszenia[[#This Row],[AB Nr
z eDOK]]&gt;0,CONCATENATE("AB.6743.",zgłoszenia[[#This Row],[AB Nr
z eDOK]],".",D$1,".",zgłoszenia[[#This Row],[ID]]),"brak rejestreacji eDOK"),"")</f>
        <v>AB.6743.676.2015.IN</v>
      </c>
      <c r="L696" s="13"/>
      <c r="M69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696" s="12">
        <v>42242</v>
      </c>
      <c r="O696" s="13" t="s">
        <v>19</v>
      </c>
      <c r="P696" s="23"/>
      <c r="Q696" s="58"/>
    </row>
    <row r="697" spans="1:17" ht="45" x14ac:dyDescent="0.25">
      <c r="A697" s="79">
        <f>IF(zgłoszenia[[#This Row],[ID]]&gt;0,A696+1,"--")</f>
        <v>694</v>
      </c>
      <c r="B697" s="16" t="s">
        <v>45</v>
      </c>
      <c r="C697" s="80">
        <v>13636</v>
      </c>
      <c r="D697" s="15">
        <v>42208</v>
      </c>
      <c r="E697" s="54" t="s">
        <v>1098</v>
      </c>
      <c r="F697" s="13" t="s">
        <v>17</v>
      </c>
      <c r="G697" s="13" t="s">
        <v>33</v>
      </c>
      <c r="H697" s="13" t="s">
        <v>74</v>
      </c>
      <c r="I697" s="65" t="s">
        <v>1099</v>
      </c>
      <c r="J697" s="13">
        <v>677</v>
      </c>
      <c r="K697" s="6" t="str">
        <f>IF(zgłoszenia[[#This Row],[ID]]&gt;0,IF(zgłoszenia[[#This Row],[AB Nr
z eDOK]]&gt;0,CONCATENATE("AB.6743.",zgłoszenia[[#This Row],[AB Nr
z eDOK]],".",D$1,".",zgłoszenia[[#This Row],[ID]]),"brak rejestreacji eDOK"),"")</f>
        <v>AB.6743.677.2015.IN</v>
      </c>
      <c r="L697" s="13"/>
      <c r="M69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697" s="12">
        <v>42220</v>
      </c>
      <c r="O697" s="13" t="s">
        <v>19</v>
      </c>
      <c r="P697" s="23"/>
      <c r="Q697" s="58"/>
    </row>
    <row r="698" spans="1:17" ht="45" x14ac:dyDescent="0.25">
      <c r="A698" s="79">
        <f>IF(zgłoszenia[[#This Row],[ID]]&gt;0,A697+1,"--")</f>
        <v>695</v>
      </c>
      <c r="B698" s="16" t="s">
        <v>37</v>
      </c>
      <c r="C698" s="80">
        <v>13986</v>
      </c>
      <c r="D698" s="15">
        <v>42214</v>
      </c>
      <c r="E698" s="54" t="s">
        <v>79</v>
      </c>
      <c r="F698" s="13" t="s">
        <v>17</v>
      </c>
      <c r="G698" s="13" t="s">
        <v>29</v>
      </c>
      <c r="H698" s="13" t="s">
        <v>144</v>
      </c>
      <c r="I698" s="65" t="s">
        <v>1106</v>
      </c>
      <c r="J698" s="13">
        <v>700</v>
      </c>
      <c r="K698" s="6" t="str">
        <f>IF(zgłoszenia[[#This Row],[ID]]&gt;0,IF(zgłoszenia[[#This Row],[AB Nr
z eDOK]]&gt;0,CONCATENATE("AB.6743.",zgłoszenia[[#This Row],[AB Nr
z eDOK]],".",D$1,".",zgłoszenia[[#This Row],[ID]]),"brak rejestreacji eDOK"),"")</f>
        <v>AB.6743.700.2015.KŻ</v>
      </c>
      <c r="L698" s="13"/>
      <c r="M69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698" s="12">
        <v>42262</v>
      </c>
      <c r="O698" s="13" t="s">
        <v>19</v>
      </c>
      <c r="P698" s="23"/>
      <c r="Q698" s="58"/>
    </row>
    <row r="699" spans="1:17" ht="30" x14ac:dyDescent="0.25">
      <c r="A699" s="79">
        <f>IF(zgłoszenia[[#This Row],[ID]]&gt;0,A698+1,"--")</f>
        <v>696</v>
      </c>
      <c r="B699" s="16" t="s">
        <v>46</v>
      </c>
      <c r="C699" s="80">
        <v>13944</v>
      </c>
      <c r="D699" s="15">
        <v>42214</v>
      </c>
      <c r="E699" s="54" t="s">
        <v>1127</v>
      </c>
      <c r="F699" s="13" t="s">
        <v>17</v>
      </c>
      <c r="G699" s="13" t="s">
        <v>18</v>
      </c>
      <c r="H699" s="13" t="s">
        <v>173</v>
      </c>
      <c r="I699" s="65" t="s">
        <v>1128</v>
      </c>
      <c r="J699" s="13">
        <v>710</v>
      </c>
      <c r="K699" s="6" t="str">
        <f>IF(zgłoszenia[[#This Row],[ID]]&gt;0,IF(zgłoszenia[[#This Row],[AB Nr
z eDOK]]&gt;0,CONCATENATE("AB.6743.",zgłoszenia[[#This Row],[AB Nr
z eDOK]],".",D$1,".",zgłoszenia[[#This Row],[ID]]),"brak rejestreacji eDOK"),"")</f>
        <v>AB.6743.710.2015.MS</v>
      </c>
      <c r="L699" s="13"/>
      <c r="M69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699" s="12">
        <v>42247</v>
      </c>
      <c r="O699" s="13"/>
      <c r="P699" s="23"/>
      <c r="Q699" s="58"/>
    </row>
    <row r="700" spans="1:17" ht="45" x14ac:dyDescent="0.25">
      <c r="A700" s="79">
        <f>IF(zgłoszenia[[#This Row],[ID]]&gt;0,A699+1,"--")</f>
        <v>697</v>
      </c>
      <c r="B700" s="16" t="s">
        <v>37</v>
      </c>
      <c r="C700" s="80">
        <v>13945</v>
      </c>
      <c r="D700" s="15">
        <v>42214</v>
      </c>
      <c r="E700" s="54" t="s">
        <v>79</v>
      </c>
      <c r="F700" s="13" t="s">
        <v>17</v>
      </c>
      <c r="G700" s="13" t="s">
        <v>29</v>
      </c>
      <c r="H700" s="13" t="s">
        <v>128</v>
      </c>
      <c r="I700" s="65" t="s">
        <v>1107</v>
      </c>
      <c r="J700" s="13">
        <v>698</v>
      </c>
      <c r="K700" s="6" t="str">
        <f>IF(zgłoszenia[[#This Row],[ID]]&gt;0,IF(zgłoszenia[[#This Row],[AB Nr
z eDOK]]&gt;0,CONCATENATE("AB.6743.",zgłoszenia[[#This Row],[AB Nr
z eDOK]],".",D$1,".",zgłoszenia[[#This Row],[ID]]),"brak rejestreacji eDOK"),"")</f>
        <v>AB.6743.698.2015.KŻ</v>
      </c>
      <c r="L700" s="13"/>
      <c r="M70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700" s="12">
        <v>42261</v>
      </c>
      <c r="O700" s="13" t="s">
        <v>19</v>
      </c>
      <c r="P700" s="23"/>
      <c r="Q700" s="58"/>
    </row>
    <row r="701" spans="1:17" ht="45" x14ac:dyDescent="0.25">
      <c r="A701" s="79">
        <f>IF(zgłoszenia[[#This Row],[ID]]&gt;0,A700+1,"--")</f>
        <v>698</v>
      </c>
      <c r="B701" s="16" t="s">
        <v>37</v>
      </c>
      <c r="C701" s="80">
        <v>13946</v>
      </c>
      <c r="D701" s="15">
        <v>42214</v>
      </c>
      <c r="E701" s="54" t="s">
        <v>1108</v>
      </c>
      <c r="F701" s="13" t="s">
        <v>25</v>
      </c>
      <c r="G701" s="13" t="s">
        <v>29</v>
      </c>
      <c r="H701" s="13" t="s">
        <v>483</v>
      </c>
      <c r="I701" s="65" t="s">
        <v>1109</v>
      </c>
      <c r="J701" s="13">
        <v>699</v>
      </c>
      <c r="K701" s="6" t="str">
        <f>IF(zgłoszenia[[#This Row],[ID]]&gt;0,IF(zgłoszenia[[#This Row],[AB Nr
z eDOK]]&gt;0,CONCATENATE("AB.6743.",zgłoszenia[[#This Row],[AB Nr
z eDOK]],".",D$1,".",zgłoszenia[[#This Row],[ID]]),"brak rejestreacji eDOK"),"")</f>
        <v>AB.6743.699.2015.KŻ</v>
      </c>
      <c r="L701" s="13"/>
      <c r="M70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701" s="12">
        <v>42249</v>
      </c>
      <c r="O701" s="13" t="s">
        <v>19</v>
      </c>
      <c r="P701" s="23"/>
      <c r="Q701" s="58"/>
    </row>
    <row r="702" spans="1:17" ht="45" x14ac:dyDescent="0.25">
      <c r="A702" s="79">
        <f>IF(zgłoszenia[[#This Row],[ID]]&gt;0,A701+1,"--")</f>
        <v>699</v>
      </c>
      <c r="B702" s="16" t="s">
        <v>46</v>
      </c>
      <c r="C702" s="80">
        <v>13960</v>
      </c>
      <c r="D702" s="15">
        <v>42214</v>
      </c>
      <c r="E702" s="54" t="s">
        <v>53</v>
      </c>
      <c r="F702" s="13" t="s">
        <v>17</v>
      </c>
      <c r="G702" s="13" t="s">
        <v>18</v>
      </c>
      <c r="H702" s="13" t="s">
        <v>18</v>
      </c>
      <c r="I702" s="65" t="s">
        <v>1129</v>
      </c>
      <c r="J702" s="13">
        <v>709</v>
      </c>
      <c r="K702" s="6" t="str">
        <f>IF(zgłoszenia[[#This Row],[ID]]&gt;0,IF(zgłoszenia[[#This Row],[AB Nr
z eDOK]]&gt;0,CONCATENATE("AB.6743.",zgłoszenia[[#This Row],[AB Nr
z eDOK]],".",D$1,".",zgłoszenia[[#This Row],[ID]]),"brak rejestreacji eDOK"),"")</f>
        <v>AB.6743.709.2015.MS</v>
      </c>
      <c r="L702" s="13"/>
      <c r="M70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702" s="12">
        <v>42233</v>
      </c>
      <c r="O702" s="13" t="s">
        <v>19</v>
      </c>
      <c r="P702" s="23"/>
      <c r="Q702" s="58"/>
    </row>
    <row r="703" spans="1:17" ht="45" x14ac:dyDescent="0.25">
      <c r="A703" s="79">
        <f>IF(zgłoszenia[[#This Row],[ID]]&gt;0,A702+1,"--")</f>
        <v>700</v>
      </c>
      <c r="B703" s="16" t="s">
        <v>13</v>
      </c>
      <c r="C703" s="80">
        <v>13978</v>
      </c>
      <c r="D703" s="15">
        <v>42214</v>
      </c>
      <c r="E703" s="54" t="s">
        <v>1219</v>
      </c>
      <c r="F703" s="13" t="s">
        <v>17</v>
      </c>
      <c r="G703" s="13" t="s">
        <v>26</v>
      </c>
      <c r="H703" s="13" t="s">
        <v>108</v>
      </c>
      <c r="I703" s="65" t="s">
        <v>1220</v>
      </c>
      <c r="J703" s="13">
        <v>763</v>
      </c>
      <c r="K703" s="6" t="str">
        <f>IF(zgłoszenia[[#This Row],[ID]]&gt;0,IF(zgłoszenia[[#This Row],[AB Nr
z eDOK]]&gt;0,CONCATENATE("AB.6743.",zgłoszenia[[#This Row],[AB Nr
z eDOK]],".",D$1,".",zgłoszenia[[#This Row],[ID]]),"brak rejestreacji eDOK"),"")</f>
        <v>AB.6743.763.2015.WŚ</v>
      </c>
      <c r="L703" s="13"/>
      <c r="M70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703" s="12">
        <v>42243</v>
      </c>
      <c r="O703" s="13" t="s">
        <v>19</v>
      </c>
      <c r="P703" s="23"/>
      <c r="Q703" s="58"/>
    </row>
    <row r="704" spans="1:17" ht="45" x14ac:dyDescent="0.25">
      <c r="A704" s="79">
        <f>IF(zgłoszenia[[#This Row],[ID]]&gt;0,A703+1,"--")</f>
        <v>701</v>
      </c>
      <c r="B704" s="16" t="s">
        <v>13</v>
      </c>
      <c r="C704" s="80">
        <v>14004</v>
      </c>
      <c r="D704" s="15">
        <v>42215</v>
      </c>
      <c r="E704" s="54" t="s">
        <v>1221</v>
      </c>
      <c r="F704" s="13" t="s">
        <v>23</v>
      </c>
      <c r="G704" s="13" t="s">
        <v>30</v>
      </c>
      <c r="H704" s="13" t="s">
        <v>1222</v>
      </c>
      <c r="I704" s="65" t="s">
        <v>1223</v>
      </c>
      <c r="J704" s="13">
        <v>764</v>
      </c>
      <c r="K704" s="6" t="str">
        <f>IF(zgłoszenia[[#This Row],[ID]]&gt;0,IF(zgłoszenia[[#This Row],[AB Nr
z eDOK]]&gt;0,CONCATENATE("AB.6743.",zgłoszenia[[#This Row],[AB Nr
z eDOK]],".",D$1,".",zgłoszenia[[#This Row],[ID]]),"brak rejestreacji eDOK"),"")</f>
        <v>AB.6743.764.2015.WŚ</v>
      </c>
      <c r="L704" s="13"/>
      <c r="M70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704" s="12">
        <v>42243</v>
      </c>
      <c r="O704" s="13" t="s">
        <v>19</v>
      </c>
      <c r="P704" s="23"/>
      <c r="Q704" s="58"/>
    </row>
    <row r="705" spans="1:17" ht="45" x14ac:dyDescent="0.25">
      <c r="A705" s="79">
        <f>IF(zgłoszenia[[#This Row],[ID]]&gt;0,A704+1,"--")</f>
        <v>702</v>
      </c>
      <c r="B705" s="16" t="s">
        <v>46</v>
      </c>
      <c r="C705" s="80">
        <v>14048</v>
      </c>
      <c r="D705" s="15">
        <v>42215</v>
      </c>
      <c r="E705" s="54" t="s">
        <v>1130</v>
      </c>
      <c r="F705" s="13" t="s">
        <v>17</v>
      </c>
      <c r="G705" s="13" t="s">
        <v>21</v>
      </c>
      <c r="H705" s="13" t="s">
        <v>1131</v>
      </c>
      <c r="I705" s="65" t="s">
        <v>1132</v>
      </c>
      <c r="J705" s="13">
        <v>711</v>
      </c>
      <c r="K705" s="6" t="str">
        <f>IF(zgłoszenia[[#This Row],[ID]]&gt;0,IF(zgłoszenia[[#This Row],[AB Nr
z eDOK]]&gt;0,CONCATENATE("AB.6743.",zgłoszenia[[#This Row],[AB Nr
z eDOK]],".",D$1,".",zgłoszenia[[#This Row],[ID]]),"brak rejestreacji eDOK"),"")</f>
        <v>AB.6743.711.2015.MS</v>
      </c>
      <c r="L705" s="13"/>
      <c r="M70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705" s="12">
        <v>42243</v>
      </c>
      <c r="O705" s="13" t="s">
        <v>19</v>
      </c>
      <c r="P705" s="23"/>
      <c r="Q705" s="58"/>
    </row>
    <row r="706" spans="1:17" ht="30" x14ac:dyDescent="0.25">
      <c r="A706" s="79">
        <f>IF(zgłoszenia[[#This Row],[ID]]&gt;0,A705+1,"--")</f>
        <v>703</v>
      </c>
      <c r="B706" s="16" t="s">
        <v>407</v>
      </c>
      <c r="C706" s="80">
        <v>14047</v>
      </c>
      <c r="D706" s="15">
        <v>42215</v>
      </c>
      <c r="E706" s="53" t="s">
        <v>1152</v>
      </c>
      <c r="F706" s="13" t="s">
        <v>20</v>
      </c>
      <c r="G706" s="13" t="s">
        <v>30</v>
      </c>
      <c r="H706" s="50" t="s">
        <v>78</v>
      </c>
      <c r="I706" s="68" t="s">
        <v>1153</v>
      </c>
      <c r="J706" s="13">
        <v>696</v>
      </c>
      <c r="K706" s="6" t="str">
        <f>IF(zgłoszenia[[#This Row],[ID]]&gt;0,IF(zgłoszenia[[#This Row],[AB Nr
z eDOK]]&gt;0,CONCATENATE("AB.6743.",zgłoszenia[[#This Row],[AB Nr
z eDOK]],".",D$1,".",zgłoszenia[[#This Row],[ID]]),"brak rejestreacji eDOK"),"")</f>
        <v>AB.6743.696.2015.AM</v>
      </c>
      <c r="L706" s="13"/>
      <c r="M70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706" s="12">
        <v>42275</v>
      </c>
      <c r="O706" s="13" t="s">
        <v>22</v>
      </c>
      <c r="P706" s="23"/>
      <c r="Q706" s="58"/>
    </row>
    <row r="707" spans="1:17" ht="45" x14ac:dyDescent="0.25">
      <c r="A707" s="79">
        <f>IF(zgłoszenia[[#This Row],[ID]]&gt;0,A706+1,"--")</f>
        <v>704</v>
      </c>
      <c r="B707" s="16" t="s">
        <v>407</v>
      </c>
      <c r="C707" s="80">
        <v>14050</v>
      </c>
      <c r="D707" s="15">
        <v>42215</v>
      </c>
      <c r="E707" s="53" t="s">
        <v>1154</v>
      </c>
      <c r="F707" s="13" t="s">
        <v>25</v>
      </c>
      <c r="G707" s="13" t="s">
        <v>29</v>
      </c>
      <c r="H707" s="50" t="s">
        <v>29</v>
      </c>
      <c r="I707" s="68" t="s">
        <v>1155</v>
      </c>
      <c r="J707" s="13">
        <v>697</v>
      </c>
      <c r="K707" s="6" t="str">
        <f>IF(zgłoszenia[[#This Row],[ID]]&gt;0,IF(zgłoszenia[[#This Row],[AB Nr
z eDOK]]&gt;0,CONCATENATE("AB.6743.",zgłoszenia[[#This Row],[AB Nr
z eDOK]],".",D$1,".",zgłoszenia[[#This Row],[ID]]),"brak rejestreacji eDOK"),"")</f>
        <v>AB.6743.697.2015.AM</v>
      </c>
      <c r="L707" s="13"/>
      <c r="M70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707" s="12">
        <v>42241</v>
      </c>
      <c r="O707" s="13" t="s">
        <v>19</v>
      </c>
      <c r="P707" s="23"/>
      <c r="Q707" s="58"/>
    </row>
    <row r="708" spans="1:17" ht="45" x14ac:dyDescent="0.25">
      <c r="A708" s="79">
        <f>IF(zgłoszenia[[#This Row],[ID]]&gt;0,A707+1,"--")</f>
        <v>705</v>
      </c>
      <c r="B708" s="16" t="s">
        <v>407</v>
      </c>
      <c r="C708" s="80">
        <v>14057</v>
      </c>
      <c r="D708" s="15">
        <v>42215</v>
      </c>
      <c r="E708" s="53" t="s">
        <v>416</v>
      </c>
      <c r="F708" s="13" t="s">
        <v>17</v>
      </c>
      <c r="G708" s="13" t="s">
        <v>30</v>
      </c>
      <c r="H708" s="50" t="s">
        <v>78</v>
      </c>
      <c r="I708" s="68" t="s">
        <v>1156</v>
      </c>
      <c r="J708" s="13">
        <v>695</v>
      </c>
      <c r="K708" s="6" t="str">
        <f>IF(zgłoszenia[[#This Row],[ID]]&gt;0,IF(zgłoszenia[[#This Row],[AB Nr
z eDOK]]&gt;0,CONCATENATE("AB.6743.",zgłoszenia[[#This Row],[AB Nr
z eDOK]],".",D$1,".",zgłoszenia[[#This Row],[ID]]),"brak rejestreacji eDOK"),"")</f>
        <v>AB.6743.695.2015.AM</v>
      </c>
      <c r="L708" s="13"/>
      <c r="M70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708" s="12">
        <v>42262</v>
      </c>
      <c r="O708" s="13" t="s">
        <v>19</v>
      </c>
      <c r="P708" s="23"/>
      <c r="Q708" s="58"/>
    </row>
    <row r="709" spans="1:17" ht="45" x14ac:dyDescent="0.25">
      <c r="A709" s="79">
        <f>IF(zgłoszenia[[#This Row],[ID]]&gt;0,A708+1,"--")</f>
        <v>706</v>
      </c>
      <c r="B709" s="16" t="s">
        <v>13</v>
      </c>
      <c r="C709" s="80">
        <v>14076</v>
      </c>
      <c r="D709" s="15">
        <v>42215</v>
      </c>
      <c r="E709" s="53" t="s">
        <v>1182</v>
      </c>
      <c r="F709" s="13" t="s">
        <v>17</v>
      </c>
      <c r="G709" s="13" t="s">
        <v>32</v>
      </c>
      <c r="H709" s="50" t="s">
        <v>299</v>
      </c>
      <c r="I709" s="68" t="s">
        <v>1183</v>
      </c>
      <c r="J709" s="13">
        <v>714</v>
      </c>
      <c r="K709" s="6" t="str">
        <f>IF(zgłoszenia[[#This Row],[ID]]&gt;0,IF(zgłoszenia[[#This Row],[AB Nr
z eDOK]]&gt;0,CONCATENATE("AB.6743.",zgłoszenia[[#This Row],[AB Nr
z eDOK]],".",D$1,".",zgłoszenia[[#This Row],[ID]]),"brak rejestreacji eDOK"),"")</f>
        <v>AB.6743.714.2015.WŚ</v>
      </c>
      <c r="L709" s="13"/>
      <c r="M70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709" s="12">
        <v>42243</v>
      </c>
      <c r="O709" s="13" t="s">
        <v>19</v>
      </c>
      <c r="P709" s="23"/>
      <c r="Q709" s="58"/>
    </row>
    <row r="710" spans="1:17" ht="45" x14ac:dyDescent="0.25">
      <c r="A710" s="79">
        <f>IF(zgłoszenia[[#This Row],[ID]]&gt;0,A709+1,"--")</f>
        <v>707</v>
      </c>
      <c r="B710" s="16" t="s">
        <v>13</v>
      </c>
      <c r="C710" s="80">
        <v>14041</v>
      </c>
      <c r="D710" s="15">
        <v>42215</v>
      </c>
      <c r="E710" s="53" t="s">
        <v>1179</v>
      </c>
      <c r="F710" s="13" t="s">
        <v>23</v>
      </c>
      <c r="G710" s="13" t="s">
        <v>32</v>
      </c>
      <c r="H710" s="50" t="s">
        <v>93</v>
      </c>
      <c r="I710" s="68" t="s">
        <v>1180</v>
      </c>
      <c r="J710" s="13">
        <v>712</v>
      </c>
      <c r="K710" s="6" t="str">
        <f>IF(zgłoszenia[[#This Row],[ID]]&gt;0,IF(zgłoszenia[[#This Row],[AB Nr
z eDOK]]&gt;0,CONCATENATE("AB.6743.",zgłoszenia[[#This Row],[AB Nr
z eDOK]],".",D$1,".",zgłoszenia[[#This Row],[ID]]),"brak rejestreacji eDOK"),"")</f>
        <v>AB.6743.712.2015.WŚ</v>
      </c>
      <c r="L710" s="13"/>
      <c r="M71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710" s="12">
        <v>42243</v>
      </c>
      <c r="O710" s="13" t="s">
        <v>19</v>
      </c>
      <c r="P710" s="23"/>
      <c r="Q710" s="58"/>
    </row>
    <row r="711" spans="1:17" ht="45" x14ac:dyDescent="0.25">
      <c r="A711" s="79">
        <f>IF(zgłoszenia[[#This Row],[ID]]&gt;0,A710+1,"--")</f>
        <v>708</v>
      </c>
      <c r="B711" s="16" t="s">
        <v>13</v>
      </c>
      <c r="C711" s="80">
        <v>14075</v>
      </c>
      <c r="D711" s="15">
        <v>42215</v>
      </c>
      <c r="E711" s="53" t="s">
        <v>53</v>
      </c>
      <c r="F711" s="13" t="s">
        <v>17</v>
      </c>
      <c r="G711" s="13" t="s">
        <v>32</v>
      </c>
      <c r="H711" s="50" t="s">
        <v>446</v>
      </c>
      <c r="I711" s="68" t="s">
        <v>1181</v>
      </c>
      <c r="J711" s="13">
        <v>713</v>
      </c>
      <c r="K711" s="6" t="str">
        <f>IF(zgłoszenia[[#This Row],[ID]]&gt;0,IF(zgłoszenia[[#This Row],[AB Nr
z eDOK]]&gt;0,CONCATENATE("AB.6743.",zgłoszenia[[#This Row],[AB Nr
z eDOK]],".",D$1,".",zgłoszenia[[#This Row],[ID]]),"brak rejestreacji eDOK"),"")</f>
        <v>AB.6743.713.2015.WŚ</v>
      </c>
      <c r="L711" s="13"/>
      <c r="M71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711" s="12">
        <v>42244</v>
      </c>
      <c r="O711" s="13" t="s">
        <v>19</v>
      </c>
      <c r="P711" s="23"/>
      <c r="Q711" s="58"/>
    </row>
    <row r="712" spans="1:17" ht="45" x14ac:dyDescent="0.25">
      <c r="A712" s="79">
        <f>IF(zgłoszenia[[#This Row],[ID]]&gt;0,A711+1,"--")</f>
        <v>709</v>
      </c>
      <c r="B712" s="16" t="s">
        <v>45</v>
      </c>
      <c r="C712" s="80">
        <v>14103</v>
      </c>
      <c r="D712" s="15">
        <v>42216</v>
      </c>
      <c r="E712" s="54" t="s">
        <v>1133</v>
      </c>
      <c r="F712" s="13" t="s">
        <v>17</v>
      </c>
      <c r="G712" s="13" t="s">
        <v>33</v>
      </c>
      <c r="H712" s="13" t="s">
        <v>209</v>
      </c>
      <c r="I712" s="65" t="s">
        <v>1134</v>
      </c>
      <c r="J712" s="13">
        <v>716</v>
      </c>
      <c r="K712" s="6" t="str">
        <f>IF(zgłoszenia[[#This Row],[ID]]&gt;0,IF(zgłoszenia[[#This Row],[AB Nr
z eDOK]]&gt;0,CONCATENATE("AB.6743.",zgłoszenia[[#This Row],[AB Nr
z eDOK]],".",D$1,".",zgłoszenia[[#This Row],[ID]]),"brak rejestreacji eDOK"),"")</f>
        <v>AB.6743.716.2015.IN</v>
      </c>
      <c r="L712" s="13"/>
      <c r="M71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712" s="12">
        <v>42244</v>
      </c>
      <c r="O712" s="13" t="s">
        <v>19</v>
      </c>
      <c r="P712" s="23"/>
      <c r="Q712" s="58"/>
    </row>
    <row r="713" spans="1:17" ht="45" x14ac:dyDescent="0.25">
      <c r="A713" s="79">
        <f>IF(zgłoszenia[[#This Row],[ID]]&gt;0,A712+1,"--")</f>
        <v>710</v>
      </c>
      <c r="B713" s="16" t="s">
        <v>13</v>
      </c>
      <c r="C713" s="80">
        <v>14096</v>
      </c>
      <c r="D713" s="15">
        <v>42216</v>
      </c>
      <c r="E713" s="53" t="s">
        <v>1184</v>
      </c>
      <c r="F713" s="13" t="s">
        <v>17</v>
      </c>
      <c r="G713" s="13" t="s">
        <v>32</v>
      </c>
      <c r="H713" s="50" t="s">
        <v>1185</v>
      </c>
      <c r="I713" s="68" t="s">
        <v>1186</v>
      </c>
      <c r="J713" s="13">
        <v>715</v>
      </c>
      <c r="K713" s="6" t="str">
        <f>IF(zgłoszenia[[#This Row],[ID]]&gt;0,IF(zgłoszenia[[#This Row],[AB Nr
z eDOK]]&gt;0,CONCATENATE("AB.6743.",zgłoszenia[[#This Row],[AB Nr
z eDOK]],".",D$1,".",zgłoszenia[[#This Row],[ID]]),"brak rejestreacji eDOK"),"")</f>
        <v>AB.6743.715.2015.WŚ</v>
      </c>
      <c r="L713" s="13"/>
      <c r="M71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713" s="12">
        <v>42243</v>
      </c>
      <c r="O713" s="13" t="s">
        <v>19</v>
      </c>
      <c r="P713" s="23"/>
      <c r="Q713" s="58"/>
    </row>
    <row r="714" spans="1:17" ht="45" x14ac:dyDescent="0.25">
      <c r="A714" s="79">
        <f>IF(zgłoszenia[[#This Row],[ID]]&gt;0,A713+1,"--")</f>
        <v>711</v>
      </c>
      <c r="B714" s="16" t="s">
        <v>40</v>
      </c>
      <c r="C714" s="80" t="s">
        <v>1135</v>
      </c>
      <c r="D714" s="15">
        <v>42216</v>
      </c>
      <c r="E714" s="54" t="s">
        <v>1012</v>
      </c>
      <c r="F714" s="13" t="s">
        <v>17</v>
      </c>
      <c r="G714" s="13" t="s">
        <v>18</v>
      </c>
      <c r="H714" s="13" t="s">
        <v>702</v>
      </c>
      <c r="I714" s="65" t="s">
        <v>1148</v>
      </c>
      <c r="J714" s="13">
        <v>720</v>
      </c>
      <c r="K714" s="6" t="str">
        <f>IF(zgłoszenia[[#This Row],[ID]]&gt;0,IF(zgłoszenia[[#This Row],[AB Nr
z eDOK]]&gt;0,CONCATENATE("AB.6743.",zgłoszenia[[#This Row],[AB Nr
z eDOK]],".",D$1,".",zgłoszenia[[#This Row],[ID]]),"brak rejestreacji eDOK"),"")</f>
        <v>AB.6743.720.2015.AŁ</v>
      </c>
      <c r="L714" s="13"/>
      <c r="M71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714" s="12">
        <v>42247</v>
      </c>
      <c r="O714" s="13" t="s">
        <v>19</v>
      </c>
      <c r="P714" s="23"/>
      <c r="Q714" s="58"/>
    </row>
    <row r="715" spans="1:17" ht="45" x14ac:dyDescent="0.25">
      <c r="A715" s="79">
        <f>IF(zgłoszenia[[#This Row],[ID]]&gt;0,A714+1,"--")</f>
        <v>712</v>
      </c>
      <c r="B715" s="16" t="s">
        <v>46</v>
      </c>
      <c r="C715" s="80" t="s">
        <v>1136</v>
      </c>
      <c r="D715" s="15">
        <v>42216</v>
      </c>
      <c r="E715" s="54" t="s">
        <v>1012</v>
      </c>
      <c r="F715" s="13" t="s">
        <v>17</v>
      </c>
      <c r="G715" s="13" t="s">
        <v>18</v>
      </c>
      <c r="H715" s="13" t="s">
        <v>554</v>
      </c>
      <c r="I715" s="65" t="s">
        <v>1151</v>
      </c>
      <c r="J715" s="13">
        <v>730</v>
      </c>
      <c r="K715" s="6" t="str">
        <f>IF(zgłoszenia[[#This Row],[ID]]&gt;0,IF(zgłoszenia[[#This Row],[AB Nr
z eDOK]]&gt;0,CONCATENATE("AB.6743.",zgłoszenia[[#This Row],[AB Nr
z eDOK]],".",D$1,".",zgłoszenia[[#This Row],[ID]]),"brak rejestreacji eDOK"),"")</f>
        <v>AB.6743.730.2015.MS</v>
      </c>
      <c r="L715" s="13"/>
      <c r="M71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715" s="12">
        <v>42244</v>
      </c>
      <c r="O715" s="13" t="s">
        <v>19</v>
      </c>
      <c r="P715" s="23"/>
      <c r="Q715" s="58"/>
    </row>
    <row r="716" spans="1:17" ht="45" x14ac:dyDescent="0.25">
      <c r="A716" s="79">
        <f>IF(zgłoszenia[[#This Row],[ID]]&gt;0,A715+1,"--")</f>
        <v>713</v>
      </c>
      <c r="B716" s="16" t="s">
        <v>13</v>
      </c>
      <c r="C716" s="80">
        <v>14124</v>
      </c>
      <c r="D716" s="15">
        <v>42216</v>
      </c>
      <c r="E716" s="54" t="s">
        <v>1224</v>
      </c>
      <c r="F716" s="13" t="s">
        <v>17</v>
      </c>
      <c r="G716" s="13" t="s">
        <v>33</v>
      </c>
      <c r="H716" s="13" t="s">
        <v>206</v>
      </c>
      <c r="I716" s="65" t="s">
        <v>499</v>
      </c>
      <c r="J716" s="13">
        <v>765</v>
      </c>
      <c r="K716" s="6" t="str">
        <f>IF(zgłoszenia[[#This Row],[ID]]&gt;0,IF(zgłoszenia[[#This Row],[AB Nr
z eDOK]]&gt;0,CONCATENATE("AB.6743.",zgłoszenia[[#This Row],[AB Nr
z eDOK]],".",D$1,".",zgłoszenia[[#This Row],[ID]]),"brak rejestreacji eDOK"),"")</f>
        <v>AB.6743.765.2015.WŚ</v>
      </c>
      <c r="L716" s="13"/>
      <c r="M71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716" s="12">
        <v>42244</v>
      </c>
      <c r="O716" s="13" t="s">
        <v>19</v>
      </c>
      <c r="P716" s="23"/>
      <c r="Q716" s="58"/>
    </row>
    <row r="717" spans="1:17" ht="45" x14ac:dyDescent="0.25">
      <c r="A717" s="79">
        <f>IF(zgłoszenia[[#This Row],[ID]]&gt;0,A716+1,"--")</f>
        <v>714</v>
      </c>
      <c r="B717" s="16" t="s">
        <v>13</v>
      </c>
      <c r="C717" s="80">
        <v>14133</v>
      </c>
      <c r="D717" s="15">
        <v>42216</v>
      </c>
      <c r="E717" s="54" t="s">
        <v>1227</v>
      </c>
      <c r="F717" s="13" t="s">
        <v>17</v>
      </c>
      <c r="G717" s="13" t="s">
        <v>29</v>
      </c>
      <c r="H717" s="13" t="s">
        <v>293</v>
      </c>
      <c r="I717" s="65" t="s">
        <v>1228</v>
      </c>
      <c r="J717" s="13">
        <v>767</v>
      </c>
      <c r="K717" s="6" t="str">
        <f>IF(zgłoszenia[[#This Row],[ID]]&gt;0,IF(zgłoszenia[[#This Row],[AB Nr
z eDOK]]&gt;0,CONCATENATE("AB.6743.",zgłoszenia[[#This Row],[AB Nr
z eDOK]],".",D$1,".",zgłoszenia[[#This Row],[ID]]),"brak rejestreacji eDOK"),"")</f>
        <v>AB.6743.767.2015.WŚ</v>
      </c>
      <c r="L717" s="13"/>
      <c r="M71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717" s="12">
        <v>42244</v>
      </c>
      <c r="O717" s="13" t="s">
        <v>19</v>
      </c>
      <c r="P717" s="23"/>
      <c r="Q717" s="58"/>
    </row>
    <row r="718" spans="1:17" ht="45" x14ac:dyDescent="0.25">
      <c r="A718" s="79">
        <f>IF(zgłoszenia[[#This Row],[ID]]&gt;0,A717+1,"--")</f>
        <v>715</v>
      </c>
      <c r="B718" s="16" t="s">
        <v>13</v>
      </c>
      <c r="C718" s="80">
        <v>14136</v>
      </c>
      <c r="D718" s="15">
        <v>42216</v>
      </c>
      <c r="E718" s="54" t="s">
        <v>1225</v>
      </c>
      <c r="F718" s="13" t="s">
        <v>17</v>
      </c>
      <c r="G718" s="13" t="s">
        <v>18</v>
      </c>
      <c r="H718" s="13" t="s">
        <v>336</v>
      </c>
      <c r="I718" s="65" t="s">
        <v>1226</v>
      </c>
      <c r="J718" s="13">
        <v>766</v>
      </c>
      <c r="K718" s="6" t="str">
        <f>IF(zgłoszenia[[#This Row],[ID]]&gt;0,IF(zgłoszenia[[#This Row],[AB Nr
z eDOK]]&gt;0,CONCATENATE("AB.6743.",zgłoszenia[[#This Row],[AB Nr
z eDOK]],".",D$1,".",zgłoszenia[[#This Row],[ID]]),"brak rejestreacji eDOK"),"")</f>
        <v>AB.6743.766.2015.WŚ</v>
      </c>
      <c r="L718" s="13"/>
      <c r="M71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718" s="12">
        <v>42244</v>
      </c>
      <c r="O718" s="13" t="s">
        <v>19</v>
      </c>
      <c r="P718" s="23"/>
      <c r="Q718" s="58"/>
    </row>
    <row r="719" spans="1:17" ht="45" x14ac:dyDescent="0.25">
      <c r="A719" s="79">
        <f>IF(zgłoszenia[[#This Row],[ID]]&gt;0,A718+1,"--")</f>
        <v>716</v>
      </c>
      <c r="B719" s="80" t="s">
        <v>407</v>
      </c>
      <c r="C719" s="89">
        <v>14125</v>
      </c>
      <c r="D719" s="15">
        <v>42216</v>
      </c>
      <c r="E719" s="53" t="s">
        <v>1157</v>
      </c>
      <c r="F719" s="13" t="s">
        <v>23</v>
      </c>
      <c r="G719" s="13" t="s">
        <v>30</v>
      </c>
      <c r="H719" s="50" t="s">
        <v>227</v>
      </c>
      <c r="I719" s="68" t="s">
        <v>738</v>
      </c>
      <c r="J719" s="13">
        <v>722</v>
      </c>
      <c r="K719" s="6" t="str">
        <f>IF(zgłoszenia[[#This Row],[ID]]&gt;0,IF(zgłoszenia[[#This Row],[AB Nr
z eDOK]]&gt;0,CONCATENATE("AB.6743.",zgłoszenia[[#This Row],[AB Nr
z eDOK]],".",D$1,".",zgłoszenia[[#This Row],[ID]]),"brak rejestreacji eDOK"),"")</f>
        <v>AB.6743.722.2015.AM</v>
      </c>
      <c r="L719" s="13"/>
      <c r="M71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719" s="12">
        <v>42264</v>
      </c>
      <c r="O719" s="13" t="s">
        <v>19</v>
      </c>
      <c r="P719" s="23"/>
      <c r="Q719" s="58"/>
    </row>
    <row r="720" spans="1:17" ht="45" x14ac:dyDescent="0.25">
      <c r="A720" s="79">
        <f>IF(zgłoszenia[[#This Row],[ID]]&gt;0,A719+1,"--")</f>
        <v>717</v>
      </c>
      <c r="B720" s="80" t="s">
        <v>407</v>
      </c>
      <c r="C720" s="80">
        <v>14121</v>
      </c>
      <c r="D720" s="15">
        <v>42216</v>
      </c>
      <c r="E720" s="53" t="s">
        <v>1008</v>
      </c>
      <c r="F720" s="13" t="s">
        <v>17</v>
      </c>
      <c r="G720" s="13" t="s">
        <v>29</v>
      </c>
      <c r="H720" s="50" t="s">
        <v>293</v>
      </c>
      <c r="I720" s="68" t="s">
        <v>1158</v>
      </c>
      <c r="J720" s="13">
        <v>723</v>
      </c>
      <c r="K720" s="6" t="str">
        <f>IF(zgłoszenia[[#This Row],[ID]]&gt;0,IF(zgłoszenia[[#This Row],[AB Nr
z eDOK]]&gt;0,CONCATENATE("AB.6743.",zgłoszenia[[#This Row],[AB Nr
z eDOK]],".",D$1,".",zgłoszenia[[#This Row],[ID]]),"brak rejestreacji eDOK"),"")</f>
        <v>AB.6743.723.2015.AM</v>
      </c>
      <c r="L720" s="13"/>
      <c r="M72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720" s="12">
        <v>42262</v>
      </c>
      <c r="O720" s="13" t="s">
        <v>19</v>
      </c>
      <c r="P720" s="23"/>
      <c r="Q720" s="58"/>
    </row>
    <row r="721" spans="1:17" ht="45" x14ac:dyDescent="0.25">
      <c r="A721" s="79">
        <f>IF(zgłoszenia[[#This Row],[ID]]&gt;0,A720+1,"--")</f>
        <v>718</v>
      </c>
      <c r="B721" s="16" t="s">
        <v>47</v>
      </c>
      <c r="C721" s="80">
        <v>14123</v>
      </c>
      <c r="D721" s="15">
        <v>42216</v>
      </c>
      <c r="E721" s="54" t="s">
        <v>1288</v>
      </c>
      <c r="F721" s="13" t="s">
        <v>17</v>
      </c>
      <c r="G721" s="13" t="s">
        <v>24</v>
      </c>
      <c r="H721" s="13" t="s">
        <v>1291</v>
      </c>
      <c r="I721" s="65" t="s">
        <v>1292</v>
      </c>
      <c r="J721" s="13">
        <v>803</v>
      </c>
      <c r="K721" s="6" t="str">
        <f>IF(zgłoszenia[[#This Row],[ID]]&gt;0,IF(zgłoszenia[[#This Row],[AB Nr
z eDOK]]&gt;0,CONCATENATE("AB.6743.",zgłoszenia[[#This Row],[AB Nr
z eDOK]],".",D$1,".",zgłoszenia[[#This Row],[ID]]),"brak rejestreacji eDOK"),"")</f>
        <v>AB.6743.803.2015.ŁD</v>
      </c>
      <c r="L721" s="13"/>
      <c r="M72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721" s="12">
        <v>42245</v>
      </c>
      <c r="O721" s="13" t="s">
        <v>19</v>
      </c>
      <c r="P721" s="23"/>
      <c r="Q721" s="58"/>
    </row>
    <row r="722" spans="1:17" ht="45" x14ac:dyDescent="0.25">
      <c r="A722" s="79">
        <f>IF(zgłoszenia[[#This Row],[ID]]&gt;0,A721+1,"--")</f>
        <v>719</v>
      </c>
      <c r="B722" s="16" t="s">
        <v>47</v>
      </c>
      <c r="C722" s="80">
        <v>14122</v>
      </c>
      <c r="D722" s="15">
        <v>42216</v>
      </c>
      <c r="E722" s="54" t="s">
        <v>1288</v>
      </c>
      <c r="F722" s="13" t="s">
        <v>17</v>
      </c>
      <c r="G722" s="13" t="s">
        <v>32</v>
      </c>
      <c r="H722" s="13" t="s">
        <v>1289</v>
      </c>
      <c r="I722" s="65" t="s">
        <v>1290</v>
      </c>
      <c r="J722" s="13">
        <v>804</v>
      </c>
      <c r="K722" s="6" t="str">
        <f>IF(zgłoszenia[[#This Row],[ID]]&gt;0,IF(zgłoszenia[[#This Row],[AB Nr
z eDOK]]&gt;0,CONCATENATE("AB.6743.",zgłoszenia[[#This Row],[AB Nr
z eDOK]],".",D$1,".",zgłoszenia[[#This Row],[ID]]),"brak rejestreacji eDOK"),"")</f>
        <v>AB.6743.804.2015.ŁD</v>
      </c>
      <c r="L722" s="13"/>
      <c r="M72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722" s="12">
        <v>42245</v>
      </c>
      <c r="O722" s="13" t="s">
        <v>19</v>
      </c>
      <c r="P722" s="23"/>
      <c r="Q722" s="58"/>
    </row>
    <row r="723" spans="1:17" ht="45" x14ac:dyDescent="0.25">
      <c r="A723" s="79">
        <f>IF(zgłoszenia[[#This Row],[ID]]&gt;0,A722+1,"--")</f>
        <v>720</v>
      </c>
      <c r="B723" s="80" t="s">
        <v>407</v>
      </c>
      <c r="C723" s="80">
        <v>14261</v>
      </c>
      <c r="D723" s="15">
        <v>42219</v>
      </c>
      <c r="E723" s="53" t="s">
        <v>691</v>
      </c>
      <c r="F723" s="13" t="s">
        <v>17</v>
      </c>
      <c r="G723" s="13" t="s">
        <v>24</v>
      </c>
      <c r="H723" s="50" t="s">
        <v>248</v>
      </c>
      <c r="I723" s="68" t="s">
        <v>1159</v>
      </c>
      <c r="J723" s="13">
        <v>726</v>
      </c>
      <c r="K723" s="6" t="str">
        <f>IF(zgłoszenia[[#This Row],[ID]]&gt;0,IF(zgłoszenia[[#This Row],[AB Nr
z eDOK]]&gt;0,CONCATENATE("AB.6743.",zgłoszenia[[#This Row],[AB Nr
z eDOK]],".",D$1,".",zgłoszenia[[#This Row],[ID]]),"brak rejestreacji eDOK"),"")</f>
        <v>AB.6743.726.2015.AM</v>
      </c>
      <c r="L723" s="13"/>
      <c r="M72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723" s="12">
        <v>42264</v>
      </c>
      <c r="O723" s="13" t="s">
        <v>19</v>
      </c>
      <c r="P723" s="23"/>
      <c r="Q723" s="58"/>
    </row>
    <row r="724" spans="1:17" ht="45" x14ac:dyDescent="0.25">
      <c r="A724" s="79">
        <f>IF(zgłoszenia[[#This Row],[ID]]&gt;0,A723+1,"--")</f>
        <v>721</v>
      </c>
      <c r="B724" s="16" t="s">
        <v>407</v>
      </c>
      <c r="C724" s="80">
        <v>14281</v>
      </c>
      <c r="D724" s="15">
        <v>42219</v>
      </c>
      <c r="E724" s="53" t="s">
        <v>451</v>
      </c>
      <c r="F724" s="13" t="s">
        <v>17</v>
      </c>
      <c r="G724" s="13" t="s">
        <v>32</v>
      </c>
      <c r="H724" s="50" t="s">
        <v>32</v>
      </c>
      <c r="I724" s="68" t="s">
        <v>1160</v>
      </c>
      <c r="J724" s="13">
        <v>724</v>
      </c>
      <c r="K724" s="6" t="str">
        <f>IF(zgłoszenia[[#This Row],[ID]]&gt;0,IF(zgłoszenia[[#This Row],[AB Nr
z eDOK]]&gt;0,CONCATENATE("AB.6743.",zgłoszenia[[#This Row],[AB Nr
z eDOK]],".",D$1,".",zgłoszenia[[#This Row],[ID]]),"brak rejestreacji eDOK"),"")</f>
        <v>AB.6743.724.2015.AM</v>
      </c>
      <c r="L724" s="13"/>
      <c r="M72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724" s="12">
        <v>42326</v>
      </c>
      <c r="O724" s="13" t="s">
        <v>19</v>
      </c>
      <c r="P724" s="23"/>
      <c r="Q724" s="58"/>
    </row>
    <row r="725" spans="1:17" ht="45" x14ac:dyDescent="0.25">
      <c r="A725" s="79">
        <f>IF(zgłoszenia[[#This Row],[ID]]&gt;0,A724+1,"--")</f>
        <v>722</v>
      </c>
      <c r="B725" s="16" t="s">
        <v>407</v>
      </c>
      <c r="C725" s="80">
        <v>14255</v>
      </c>
      <c r="D725" s="15">
        <v>42219</v>
      </c>
      <c r="E725" s="53" t="s">
        <v>1161</v>
      </c>
      <c r="F725" s="13" t="s">
        <v>17</v>
      </c>
      <c r="G725" s="13" t="s">
        <v>18</v>
      </c>
      <c r="H725" s="50" t="s">
        <v>162</v>
      </c>
      <c r="I725" s="68" t="s">
        <v>163</v>
      </c>
      <c r="J725" s="13">
        <v>725</v>
      </c>
      <c r="K725" s="6" t="str">
        <f>IF(zgłoszenia[[#This Row],[ID]]&gt;0,IF(zgłoszenia[[#This Row],[AB Nr
z eDOK]]&gt;0,CONCATENATE("AB.6743.",zgłoszenia[[#This Row],[AB Nr
z eDOK]],".",D$1,".",zgłoszenia[[#This Row],[ID]]),"brak rejestreacji eDOK"),"")</f>
        <v>AB.6743.725.2015.AM</v>
      </c>
      <c r="L725" s="13"/>
      <c r="M72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725" s="12">
        <v>42326</v>
      </c>
      <c r="O725" s="13" t="s">
        <v>19</v>
      </c>
      <c r="P725" s="23"/>
      <c r="Q725" s="58"/>
    </row>
    <row r="726" spans="1:17" ht="75" x14ac:dyDescent="0.25">
      <c r="A726" s="79">
        <f>IF(zgłoszenia[[#This Row],[ID]]&gt;0,A725+1,"--")</f>
        <v>723</v>
      </c>
      <c r="B726" s="16" t="s">
        <v>40</v>
      </c>
      <c r="C726" s="80">
        <v>14276</v>
      </c>
      <c r="D726" s="15">
        <v>42219</v>
      </c>
      <c r="E726" s="54" t="s">
        <v>1145</v>
      </c>
      <c r="F726" s="13" t="s">
        <v>17</v>
      </c>
      <c r="G726" s="13" t="s">
        <v>18</v>
      </c>
      <c r="H726" s="13" t="s">
        <v>1146</v>
      </c>
      <c r="I726" s="65" t="s">
        <v>1147</v>
      </c>
      <c r="J726" s="13">
        <v>721</v>
      </c>
      <c r="K726" s="6" t="str">
        <f>IF(zgłoszenia[[#This Row],[ID]]&gt;0,IF(zgłoszenia[[#This Row],[AB Nr
z eDOK]]&gt;0,CONCATENATE("AB.6743.",zgłoszenia[[#This Row],[AB Nr
z eDOK]],".",D$1,".",zgłoszenia[[#This Row],[ID]]),"brak rejestreacji eDOK"),"")</f>
        <v>AB.6743.721.2015.AŁ</v>
      </c>
      <c r="L726" s="13"/>
      <c r="M72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726" s="12">
        <v>42249</v>
      </c>
      <c r="O726" s="13" t="s">
        <v>19</v>
      </c>
      <c r="P726" s="23"/>
      <c r="Q726" s="58"/>
    </row>
    <row r="727" spans="1:17" ht="45" x14ac:dyDescent="0.25">
      <c r="A727" s="79">
        <f>IF(zgłoszenia[[#This Row],[ID]]&gt;0,A726+1,"--")</f>
        <v>724</v>
      </c>
      <c r="B727" s="16" t="s">
        <v>47</v>
      </c>
      <c r="C727" s="80">
        <v>14237</v>
      </c>
      <c r="D727" s="15">
        <v>42219</v>
      </c>
      <c r="E727" s="54" t="s">
        <v>510</v>
      </c>
      <c r="F727" s="13" t="s">
        <v>23</v>
      </c>
      <c r="G727" s="13" t="s">
        <v>21</v>
      </c>
      <c r="H727" s="13" t="s">
        <v>297</v>
      </c>
      <c r="I727" s="65" t="s">
        <v>1287</v>
      </c>
      <c r="J727" s="13">
        <v>805</v>
      </c>
      <c r="K727" s="6" t="str">
        <f>IF(zgłoszenia[[#This Row],[ID]]&gt;0,IF(zgłoszenia[[#This Row],[AB Nr
z eDOK]]&gt;0,CONCATENATE("AB.6743.",zgłoszenia[[#This Row],[AB Nr
z eDOK]],".",D$1,".",zgłoszenia[[#This Row],[ID]]),"brak rejestreacji eDOK"),"")</f>
        <v>AB.6743.805.2015.ŁD</v>
      </c>
      <c r="L727" s="13"/>
      <c r="M72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727" s="12">
        <v>42247</v>
      </c>
      <c r="O727" s="13" t="s">
        <v>19</v>
      </c>
      <c r="P727" s="23"/>
      <c r="Q727" s="58"/>
    </row>
    <row r="728" spans="1:17" ht="45" x14ac:dyDescent="0.25">
      <c r="A728" s="79">
        <f>IF(zgłoszenia[[#This Row],[ID]]&gt;0,A727+1,"--")</f>
        <v>725</v>
      </c>
      <c r="B728" s="16" t="s">
        <v>47</v>
      </c>
      <c r="C728" s="80">
        <v>14241</v>
      </c>
      <c r="D728" s="15">
        <v>42219</v>
      </c>
      <c r="E728" s="54" t="s">
        <v>510</v>
      </c>
      <c r="F728" s="13" t="s">
        <v>23</v>
      </c>
      <c r="G728" s="13" t="s">
        <v>21</v>
      </c>
      <c r="H728" s="13" t="s">
        <v>21</v>
      </c>
      <c r="I728" s="65" t="s">
        <v>1285</v>
      </c>
      <c r="J728" s="13">
        <v>807</v>
      </c>
      <c r="K728" s="6" t="str">
        <f>IF(zgłoszenia[[#This Row],[ID]]&gt;0,IF(zgłoszenia[[#This Row],[AB Nr
z eDOK]]&gt;0,CONCATENATE("AB.6743.",zgłoszenia[[#This Row],[AB Nr
z eDOK]],".",D$1,".",zgłoszenia[[#This Row],[ID]]),"brak rejestreacji eDOK"),"")</f>
        <v>AB.6743.807.2015.ŁD</v>
      </c>
      <c r="L728" s="13"/>
      <c r="M72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728" s="12">
        <v>42247</v>
      </c>
      <c r="O728" s="13" t="s">
        <v>19</v>
      </c>
      <c r="P728" s="23"/>
      <c r="Q728" s="58"/>
    </row>
    <row r="729" spans="1:17" ht="45" x14ac:dyDescent="0.25">
      <c r="A729" s="79">
        <f>IF(zgłoszenia[[#This Row],[ID]]&gt;0,A728+1,"--")</f>
        <v>726</v>
      </c>
      <c r="B729" s="16" t="s">
        <v>47</v>
      </c>
      <c r="C729" s="80">
        <v>14240</v>
      </c>
      <c r="D729" s="15">
        <v>42219</v>
      </c>
      <c r="E729" s="54" t="s">
        <v>510</v>
      </c>
      <c r="F729" s="13" t="s">
        <v>23</v>
      </c>
      <c r="G729" s="13" t="s">
        <v>21</v>
      </c>
      <c r="H729" s="13" t="s">
        <v>103</v>
      </c>
      <c r="I729" s="65" t="s">
        <v>1286</v>
      </c>
      <c r="J729" s="13">
        <v>806</v>
      </c>
      <c r="K729" s="6" t="str">
        <f>IF(zgłoszenia[[#This Row],[ID]]&gt;0,IF(zgłoszenia[[#This Row],[AB Nr
z eDOK]]&gt;0,CONCATENATE("AB.6743.",zgłoszenia[[#This Row],[AB Nr
z eDOK]],".",D$1,".",zgłoszenia[[#This Row],[ID]]),"brak rejestreacji eDOK"),"")</f>
        <v>AB.6743.806.2015.ŁD</v>
      </c>
      <c r="L729" s="13"/>
      <c r="M72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729" s="12">
        <v>42247</v>
      </c>
      <c r="O729" s="13" t="s">
        <v>19</v>
      </c>
      <c r="P729" s="23"/>
      <c r="Q729" s="58"/>
    </row>
    <row r="730" spans="1:17" ht="45" x14ac:dyDescent="0.25">
      <c r="A730" s="79">
        <f>IF(zgłoszenia[[#This Row],[ID]]&gt;0,A729+1,"--")</f>
        <v>727</v>
      </c>
      <c r="B730" s="16" t="s">
        <v>37</v>
      </c>
      <c r="C730" s="80">
        <v>14358</v>
      </c>
      <c r="D730" s="15">
        <v>42220</v>
      </c>
      <c r="E730" s="54" t="s">
        <v>343</v>
      </c>
      <c r="F730" s="13" t="s">
        <v>17</v>
      </c>
      <c r="G730" s="13" t="s">
        <v>18</v>
      </c>
      <c r="H730" s="13" t="s">
        <v>173</v>
      </c>
      <c r="I730" s="65" t="s">
        <v>1137</v>
      </c>
      <c r="J730" s="13">
        <v>718</v>
      </c>
      <c r="K730" s="6" t="str">
        <f>IF(zgłoszenia[[#This Row],[ID]]&gt;0,IF(zgłoszenia[[#This Row],[AB Nr
z eDOK]]&gt;0,CONCATENATE("AB.6743.",zgłoszenia[[#This Row],[AB Nr
z eDOK]],".",D$1,".",zgłoszenia[[#This Row],[ID]]),"brak rejestreacji eDOK"),"")</f>
        <v>AB.6743.718.2015.KŻ</v>
      </c>
      <c r="L730" s="13"/>
      <c r="M73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730" s="12">
        <v>42264</v>
      </c>
      <c r="O730" s="13" t="s">
        <v>19</v>
      </c>
      <c r="P730" s="23"/>
      <c r="Q730" s="58"/>
    </row>
    <row r="731" spans="1:17" ht="45" x14ac:dyDescent="0.25">
      <c r="A731" s="79">
        <f>IF(zgłoszenia[[#This Row],[ID]]&gt;0,A730+1,"--")</f>
        <v>728</v>
      </c>
      <c r="B731" s="16" t="s">
        <v>37</v>
      </c>
      <c r="C731" s="80">
        <v>14355</v>
      </c>
      <c r="D731" s="15">
        <v>42220</v>
      </c>
      <c r="E731" s="54" t="s">
        <v>343</v>
      </c>
      <c r="F731" s="13" t="s">
        <v>17</v>
      </c>
      <c r="G731" s="13" t="s">
        <v>21</v>
      </c>
      <c r="H731" s="13" t="s">
        <v>165</v>
      </c>
      <c r="I731" s="65" t="s">
        <v>1138</v>
      </c>
      <c r="J731" s="13">
        <v>717</v>
      </c>
      <c r="K731" s="6" t="str">
        <f>IF(zgłoszenia[[#This Row],[ID]]&gt;0,IF(zgłoszenia[[#This Row],[AB Nr
z eDOK]]&gt;0,CONCATENATE("AB.6743.",zgłoszenia[[#This Row],[AB Nr
z eDOK]],".",D$1,".",zgłoszenia[[#This Row],[ID]]),"brak rejestreacji eDOK"),"")</f>
        <v>AB.6743.717.2015.KŻ</v>
      </c>
      <c r="L731" s="13"/>
      <c r="M73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731" s="12">
        <v>42234</v>
      </c>
      <c r="O731" s="13" t="s">
        <v>19</v>
      </c>
      <c r="P731" s="23"/>
      <c r="Q731" s="58"/>
    </row>
    <row r="732" spans="1:17" ht="45" x14ac:dyDescent="0.25">
      <c r="A732" s="79">
        <f>IF(zgłoszenia[[#This Row],[ID]]&gt;0,A731+1,"--")</f>
        <v>729</v>
      </c>
      <c r="B732" s="16" t="s">
        <v>37</v>
      </c>
      <c r="C732" s="80">
        <v>14366</v>
      </c>
      <c r="D732" s="15">
        <v>42220</v>
      </c>
      <c r="E732" s="54" t="s">
        <v>1139</v>
      </c>
      <c r="F732" s="13" t="s">
        <v>23</v>
      </c>
      <c r="G732" s="13" t="s">
        <v>33</v>
      </c>
      <c r="H732" s="13" t="s">
        <v>537</v>
      </c>
      <c r="I732" s="65" t="s">
        <v>1140</v>
      </c>
      <c r="J732" s="13">
        <v>719</v>
      </c>
      <c r="K732" s="6" t="str">
        <f>IF(zgłoszenia[[#This Row],[ID]]&gt;0,IF(zgłoszenia[[#This Row],[AB Nr
z eDOK]]&gt;0,CONCATENATE("AB.6743.",zgłoszenia[[#This Row],[AB Nr
z eDOK]],".",D$1,".",zgłoszenia[[#This Row],[ID]]),"brak rejestreacji eDOK"),"")</f>
        <v>AB.6743.719.2015.KŻ</v>
      </c>
      <c r="L732" s="13"/>
      <c r="M73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732" s="12">
        <v>42248</v>
      </c>
      <c r="O732" s="13" t="s">
        <v>19</v>
      </c>
      <c r="P732" s="23"/>
      <c r="Q732" s="58"/>
    </row>
    <row r="733" spans="1:17" ht="45" x14ac:dyDescent="0.25">
      <c r="A733" s="79">
        <f>IF(zgłoszenia[[#This Row],[ID]]&gt;0,A732+1,"--")</f>
        <v>730</v>
      </c>
      <c r="B733" s="16" t="s">
        <v>13</v>
      </c>
      <c r="C733" s="80">
        <v>14368</v>
      </c>
      <c r="D733" s="15">
        <v>42220</v>
      </c>
      <c r="E733" s="53" t="s">
        <v>1149</v>
      </c>
      <c r="F733" s="13" t="s">
        <v>17</v>
      </c>
      <c r="G733" s="13" t="s">
        <v>32</v>
      </c>
      <c r="H733" s="50" t="s">
        <v>449</v>
      </c>
      <c r="I733" s="68" t="s">
        <v>1150</v>
      </c>
      <c r="J733" s="13">
        <v>729</v>
      </c>
      <c r="K733" s="6" t="str">
        <f>IF(zgłoszenia[[#This Row],[ID]]&gt;0,IF(zgłoszenia[[#This Row],[AB Nr
z eDOK]]&gt;0,CONCATENATE("AB.6743.",zgłoszenia[[#This Row],[AB Nr
z eDOK]],".",D$1,".",zgłoszenia[[#This Row],[ID]]),"brak rejestreacji eDOK"),"")</f>
        <v>AB.6743.729.2015.WŚ</v>
      </c>
      <c r="L733" s="13"/>
      <c r="M73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733" s="12">
        <v>42250</v>
      </c>
      <c r="O733" s="13" t="s">
        <v>19</v>
      </c>
      <c r="P733" s="23"/>
      <c r="Q733" s="58"/>
    </row>
    <row r="734" spans="1:17" ht="45" x14ac:dyDescent="0.25">
      <c r="A734" s="79">
        <f>IF(zgłoszenia[[#This Row],[ID]]&gt;0,A733+1,"--")</f>
        <v>731</v>
      </c>
      <c r="B734" s="16" t="s">
        <v>40</v>
      </c>
      <c r="C734" s="80">
        <v>14445</v>
      </c>
      <c r="D734" s="15">
        <v>42221</v>
      </c>
      <c r="E734" s="54" t="s">
        <v>1141</v>
      </c>
      <c r="F734" s="13" t="s">
        <v>17</v>
      </c>
      <c r="G734" s="13" t="s">
        <v>21</v>
      </c>
      <c r="H734" s="13" t="s">
        <v>119</v>
      </c>
      <c r="I734" s="65" t="s">
        <v>1142</v>
      </c>
      <c r="J734" s="13">
        <v>728</v>
      </c>
      <c r="K734" s="6" t="str">
        <f>IF(zgłoszenia[[#This Row],[ID]]&gt;0,IF(zgłoszenia[[#This Row],[AB Nr
z eDOK]]&gt;0,CONCATENATE("AB.6743.",zgłoszenia[[#This Row],[AB Nr
z eDOK]],".",D$1,".",zgłoszenia[[#This Row],[ID]]),"brak rejestreacji eDOK"),"")</f>
        <v>AB.6743.728.2015.AŁ</v>
      </c>
      <c r="L734" s="13"/>
      <c r="M73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734" s="12">
        <v>42251</v>
      </c>
      <c r="O734" s="13" t="s">
        <v>19</v>
      </c>
      <c r="P734" s="23"/>
      <c r="Q734" s="58"/>
    </row>
    <row r="735" spans="1:17" ht="45" x14ac:dyDescent="0.25">
      <c r="A735" s="79">
        <f>IF(zgłoszenia[[#This Row],[ID]]&gt;0,A734+1,"--")</f>
        <v>732</v>
      </c>
      <c r="B735" s="16" t="s">
        <v>47</v>
      </c>
      <c r="C735" s="80">
        <v>14427</v>
      </c>
      <c r="D735" s="15">
        <v>42221</v>
      </c>
      <c r="E735" s="54" t="s">
        <v>1282</v>
      </c>
      <c r="F735" s="13" t="s">
        <v>23</v>
      </c>
      <c r="G735" s="13" t="s">
        <v>26</v>
      </c>
      <c r="H735" s="13" t="s">
        <v>1283</v>
      </c>
      <c r="I735" s="65" t="s">
        <v>1284</v>
      </c>
      <c r="J735" s="13">
        <v>808</v>
      </c>
      <c r="K735" s="6" t="str">
        <f>IF(zgłoszenia[[#This Row],[ID]]&gt;0,IF(zgłoszenia[[#This Row],[AB Nr
z eDOK]]&gt;0,CONCATENATE("AB.6743.",zgłoszenia[[#This Row],[AB Nr
z eDOK]],".",D$1,".",zgłoszenia[[#This Row],[ID]]),"brak rejestreacji eDOK"),"")</f>
        <v>AB.6743.808.2015.ŁD</v>
      </c>
      <c r="L735" s="13"/>
      <c r="M73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735" s="12">
        <v>42291</v>
      </c>
      <c r="O735" s="13" t="s">
        <v>22</v>
      </c>
      <c r="P735" s="23"/>
      <c r="Q735" s="58"/>
    </row>
    <row r="736" spans="1:17" ht="45" x14ac:dyDescent="0.25">
      <c r="A736" s="79">
        <f>IF(zgłoszenia[[#This Row],[ID]]&gt;0,A735+1,"--")</f>
        <v>733</v>
      </c>
      <c r="B736" s="16" t="s">
        <v>40</v>
      </c>
      <c r="C736" s="80">
        <v>14444</v>
      </c>
      <c r="D736" s="15">
        <v>42221</v>
      </c>
      <c r="E736" s="54" t="s">
        <v>1143</v>
      </c>
      <c r="F736" s="13" t="s">
        <v>17</v>
      </c>
      <c r="G736" s="13" t="s">
        <v>29</v>
      </c>
      <c r="H736" s="13" t="s">
        <v>144</v>
      </c>
      <c r="I736" s="65" t="s">
        <v>1144</v>
      </c>
      <c r="J736" s="13">
        <v>727</v>
      </c>
      <c r="K736" s="6" t="str">
        <f>IF(zgłoszenia[[#This Row],[ID]]&gt;0,IF(zgłoszenia[[#This Row],[AB Nr
z eDOK]]&gt;0,CONCATENATE("AB.6743.",zgłoszenia[[#This Row],[AB Nr
z eDOK]],".",D$1,".",zgłoszenia[[#This Row],[ID]]),"brak rejestreacji eDOK"),"")</f>
        <v>AB.6743.727.2015.AŁ</v>
      </c>
      <c r="L736" s="13"/>
      <c r="M73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736" s="12">
        <v>42251</v>
      </c>
      <c r="O736" s="13" t="s">
        <v>19</v>
      </c>
      <c r="P736" s="23"/>
      <c r="Q736" s="58"/>
    </row>
    <row r="737" spans="1:17" ht="75" x14ac:dyDescent="0.25">
      <c r="A737" s="79">
        <f>IF(zgłoszenia[[#This Row],[ID]]&gt;0,A736+1,"--")</f>
        <v>734</v>
      </c>
      <c r="B737" s="16" t="s">
        <v>47</v>
      </c>
      <c r="C737" s="80">
        <v>14536</v>
      </c>
      <c r="D737" s="15">
        <v>42222</v>
      </c>
      <c r="E737" s="54" t="s">
        <v>1280</v>
      </c>
      <c r="F737" s="13" t="s">
        <v>28</v>
      </c>
      <c r="G737" s="13" t="s">
        <v>29</v>
      </c>
      <c r="H737" s="13" t="s">
        <v>83</v>
      </c>
      <c r="I737" s="65" t="s">
        <v>1281</v>
      </c>
      <c r="J737" s="13">
        <v>809</v>
      </c>
      <c r="K737" s="6" t="str">
        <f>IF(zgłoszenia[[#This Row],[ID]]&gt;0,IF(zgłoszenia[[#This Row],[AB Nr
z eDOK]]&gt;0,CONCATENATE("AB.6743.",zgłoszenia[[#This Row],[AB Nr
z eDOK]],".",D$1,".",zgłoszenia[[#This Row],[ID]]),"brak rejestreacji eDOK"),"")</f>
        <v>AB.6743.809.2015.ŁD</v>
      </c>
      <c r="L737" s="13"/>
      <c r="M73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737" s="12">
        <v>42242</v>
      </c>
      <c r="O737" s="13" t="s">
        <v>19</v>
      </c>
      <c r="P737" s="23"/>
      <c r="Q737" s="58"/>
    </row>
    <row r="738" spans="1:17" ht="60" x14ac:dyDescent="0.25">
      <c r="A738" s="79">
        <f>IF(zgłoszenia[[#This Row],[ID]]&gt;0,A737+1,"--")</f>
        <v>735</v>
      </c>
      <c r="B738" s="16" t="s">
        <v>407</v>
      </c>
      <c r="C738" s="80">
        <v>14496</v>
      </c>
      <c r="D738" s="15">
        <v>42222</v>
      </c>
      <c r="E738" s="53" t="s">
        <v>1162</v>
      </c>
      <c r="F738" s="13" t="s">
        <v>17</v>
      </c>
      <c r="G738" s="13" t="s">
        <v>29</v>
      </c>
      <c r="H738" s="50" t="s">
        <v>293</v>
      </c>
      <c r="I738" s="68" t="s">
        <v>1163</v>
      </c>
      <c r="J738" s="13">
        <v>737</v>
      </c>
      <c r="K738" s="6" t="str">
        <f>IF(zgłoszenia[[#This Row],[ID]]&gt;0,IF(zgłoszenia[[#This Row],[AB Nr
z eDOK]]&gt;0,CONCATENATE("AB.6743.",zgłoszenia[[#This Row],[AB Nr
z eDOK]],".",D$1,".",zgłoszenia[[#This Row],[ID]]),"brak rejestreacji eDOK"),"")</f>
        <v>AB.6743.737.2015.AM</v>
      </c>
      <c r="L738" s="13"/>
      <c r="M73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738" s="12">
        <v>42242</v>
      </c>
      <c r="O738" s="13" t="s">
        <v>19</v>
      </c>
      <c r="P738" s="23"/>
      <c r="Q738" s="58"/>
    </row>
    <row r="739" spans="1:17" ht="45" x14ac:dyDescent="0.25">
      <c r="A739" s="79">
        <f>IF(zgłoszenia[[#This Row],[ID]]&gt;0,A738+1,"--")</f>
        <v>736</v>
      </c>
      <c r="B739" s="16" t="s">
        <v>40</v>
      </c>
      <c r="C739" s="80">
        <v>14513</v>
      </c>
      <c r="D739" s="15">
        <v>42222</v>
      </c>
      <c r="E739" s="54" t="s">
        <v>1177</v>
      </c>
      <c r="F739" s="13" t="s">
        <v>17</v>
      </c>
      <c r="G739" s="13" t="s">
        <v>24</v>
      </c>
      <c r="H739" s="13" t="s">
        <v>24</v>
      </c>
      <c r="I739" s="65" t="s">
        <v>1178</v>
      </c>
      <c r="J739" s="13">
        <v>739</v>
      </c>
      <c r="K739" s="6" t="str">
        <f>IF(zgłoszenia[[#This Row],[ID]]&gt;0,IF(zgłoszenia[[#This Row],[AB Nr
z eDOK]]&gt;0,CONCATENATE("AB.6743.",zgłoszenia[[#This Row],[AB Nr
z eDOK]],".",D$1,".",zgłoszenia[[#This Row],[ID]]),"brak rejestreacji eDOK"),"")</f>
        <v>AB.6743.739.2015.AŁ</v>
      </c>
      <c r="L739" s="13"/>
      <c r="M73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739" s="12">
        <v>42251</v>
      </c>
      <c r="O739" s="13" t="s">
        <v>19</v>
      </c>
      <c r="P739" s="23"/>
      <c r="Q739" s="58"/>
    </row>
    <row r="740" spans="1:17" ht="45" x14ac:dyDescent="0.25">
      <c r="A740" s="79">
        <f>IF(zgłoszenia[[#This Row],[ID]]&gt;0,A739+1,"--")</f>
        <v>737</v>
      </c>
      <c r="B740" s="16" t="s">
        <v>13</v>
      </c>
      <c r="C740" s="80">
        <v>14514</v>
      </c>
      <c r="D740" s="15">
        <v>42222</v>
      </c>
      <c r="E740" s="54" t="s">
        <v>343</v>
      </c>
      <c r="F740" s="13" t="s">
        <v>17</v>
      </c>
      <c r="G740" s="13" t="s">
        <v>32</v>
      </c>
      <c r="H740" s="13" t="s">
        <v>136</v>
      </c>
      <c r="I740" s="65" t="s">
        <v>1232</v>
      </c>
      <c r="J740" s="13">
        <v>769</v>
      </c>
      <c r="K740" s="6" t="str">
        <f>IF(zgłoszenia[[#This Row],[ID]]&gt;0,IF(zgłoszenia[[#This Row],[AB Nr
z eDOK]]&gt;0,CONCATENATE("AB.6743.",zgłoszenia[[#This Row],[AB Nr
z eDOK]],".",D$1,".",zgłoszenia[[#This Row],[ID]]),"brak rejestreacji eDOK"),"")</f>
        <v>AB.6743.769.2015.WŚ</v>
      </c>
      <c r="L740" s="13"/>
      <c r="M74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740" s="12">
        <v>42251</v>
      </c>
      <c r="O740" s="13" t="s">
        <v>19</v>
      </c>
      <c r="P740" s="23"/>
      <c r="Q740" s="58"/>
    </row>
    <row r="741" spans="1:17" ht="45" x14ac:dyDescent="0.25">
      <c r="A741" s="79">
        <f>IF(zgłoszenia[[#This Row],[ID]]&gt;0,A740+1,"--")</f>
        <v>738</v>
      </c>
      <c r="B741" s="16" t="s">
        <v>37</v>
      </c>
      <c r="C741" s="80">
        <v>14499</v>
      </c>
      <c r="D741" s="15">
        <v>42222</v>
      </c>
      <c r="E741" s="54" t="s">
        <v>1187</v>
      </c>
      <c r="F741" s="13" t="s">
        <v>17</v>
      </c>
      <c r="G741" s="13" t="s">
        <v>21</v>
      </c>
      <c r="H741" s="13" t="s">
        <v>103</v>
      </c>
      <c r="I741" s="65" t="s">
        <v>323</v>
      </c>
      <c r="J741" s="13">
        <v>745</v>
      </c>
      <c r="K741" s="6" t="str">
        <f>IF(zgłoszenia[[#This Row],[ID]]&gt;0,IF(zgłoszenia[[#This Row],[AB Nr
z eDOK]]&gt;0,CONCATENATE("AB.6743.",zgłoszenia[[#This Row],[AB Nr
z eDOK]],".",D$1,".",zgłoszenia[[#This Row],[ID]]),"brak rejestreacji eDOK"),"")</f>
        <v>AB.6743.745.2015.KŻ</v>
      </c>
      <c r="L741" s="13"/>
      <c r="M74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741" s="12">
        <v>42248</v>
      </c>
      <c r="O741" s="13" t="s">
        <v>19</v>
      </c>
      <c r="P741" s="23"/>
      <c r="Q741" s="58"/>
    </row>
    <row r="742" spans="1:17" ht="45" x14ac:dyDescent="0.25">
      <c r="A742" s="79">
        <f>IF(zgłoszenia[[#This Row],[ID]]&gt;0,A741+1,"--")</f>
        <v>739</v>
      </c>
      <c r="B742" s="16" t="s">
        <v>13</v>
      </c>
      <c r="C742" s="80">
        <v>14520</v>
      </c>
      <c r="D742" s="15">
        <v>42222</v>
      </c>
      <c r="E742" s="54" t="s">
        <v>1229</v>
      </c>
      <c r="F742" s="13" t="s">
        <v>17</v>
      </c>
      <c r="G742" s="13" t="s">
        <v>32</v>
      </c>
      <c r="H742" s="13" t="s">
        <v>1230</v>
      </c>
      <c r="I742" s="65" t="s">
        <v>1231</v>
      </c>
      <c r="J742" s="13">
        <v>768</v>
      </c>
      <c r="K742" s="6" t="str">
        <f>IF(zgłoszenia[[#This Row],[ID]]&gt;0,IF(zgłoszenia[[#This Row],[AB Nr
z eDOK]]&gt;0,CONCATENATE("AB.6743.",zgłoszenia[[#This Row],[AB Nr
z eDOK]],".",D$1,".",zgłoszenia[[#This Row],[ID]]),"brak rejestreacji eDOK"),"")</f>
        <v>AB.6743.768.2015.WŚ</v>
      </c>
      <c r="L742" s="13"/>
      <c r="M74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742" s="12">
        <v>42251</v>
      </c>
      <c r="O742" s="13" t="s">
        <v>19</v>
      </c>
      <c r="P742" s="23"/>
      <c r="Q742" s="58"/>
    </row>
    <row r="743" spans="1:17" ht="45" x14ac:dyDescent="0.25">
      <c r="A743" s="79">
        <f>IF(zgłoszenia[[#This Row],[ID]]&gt;0,A742+1,"--")</f>
        <v>740</v>
      </c>
      <c r="B743" s="16" t="s">
        <v>40</v>
      </c>
      <c r="C743" s="80">
        <v>14543</v>
      </c>
      <c r="D743" s="15">
        <v>42222</v>
      </c>
      <c r="E743" s="54" t="s">
        <v>1169</v>
      </c>
      <c r="F743" s="13" t="s">
        <v>17</v>
      </c>
      <c r="G743" s="13" t="s">
        <v>18</v>
      </c>
      <c r="H743" s="13" t="s">
        <v>283</v>
      </c>
      <c r="I743" s="65" t="s">
        <v>1176</v>
      </c>
      <c r="J743" s="13">
        <v>740</v>
      </c>
      <c r="K743" s="6" t="str">
        <f>IF(zgłoszenia[[#This Row],[ID]]&gt;0,IF(zgłoszenia[[#This Row],[AB Nr
z eDOK]]&gt;0,CONCATENATE("AB.6743.",zgłoszenia[[#This Row],[AB Nr
z eDOK]],".",D$1,".",zgłoszenia[[#This Row],[ID]]),"brak rejestreacji eDOK"),"")</f>
        <v>AB.6743.740.2015.AŁ</v>
      </c>
      <c r="L743" s="13"/>
      <c r="M74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743" s="12">
        <v>42251</v>
      </c>
      <c r="O743" s="13" t="s">
        <v>19</v>
      </c>
      <c r="P743" s="23"/>
      <c r="Q743" s="58"/>
    </row>
    <row r="744" spans="1:17" ht="45" x14ac:dyDescent="0.25">
      <c r="A744" s="79">
        <f>IF(zgłoszenia[[#This Row],[ID]]&gt;0,A743+1,"--")</f>
        <v>741</v>
      </c>
      <c r="B744" s="16" t="s">
        <v>40</v>
      </c>
      <c r="C744" s="80">
        <v>14509</v>
      </c>
      <c r="D744" s="15">
        <v>42222</v>
      </c>
      <c r="E744" s="54" t="s">
        <v>1169</v>
      </c>
      <c r="F744" s="13" t="s">
        <v>17</v>
      </c>
      <c r="G744" s="13" t="s">
        <v>33</v>
      </c>
      <c r="H744" s="13" t="s">
        <v>74</v>
      </c>
      <c r="I744" s="65" t="s">
        <v>1175</v>
      </c>
      <c r="J744" s="13">
        <v>738</v>
      </c>
      <c r="K744" s="6" t="str">
        <f>IF(zgłoszenia[[#This Row],[ID]]&gt;0,IF(zgłoszenia[[#This Row],[AB Nr
z eDOK]]&gt;0,CONCATENATE("AB.6743.",zgłoszenia[[#This Row],[AB Nr
z eDOK]],".",D$1,".",zgłoszenia[[#This Row],[ID]]),"brak rejestreacji eDOK"),"")</f>
        <v>AB.6743.738.2015.AŁ</v>
      </c>
      <c r="L744" s="13"/>
      <c r="M74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744" s="12">
        <v>42251</v>
      </c>
      <c r="O744" s="13" t="s">
        <v>19</v>
      </c>
      <c r="P744" s="23"/>
      <c r="Q744" s="58"/>
    </row>
    <row r="745" spans="1:17" ht="45" x14ac:dyDescent="0.25">
      <c r="A745" s="79">
        <f>IF(zgłoszenia[[#This Row],[ID]]&gt;0,A744+1,"--")</f>
        <v>742</v>
      </c>
      <c r="B745" s="16" t="s">
        <v>37</v>
      </c>
      <c r="C745" s="80">
        <v>14584</v>
      </c>
      <c r="D745" s="15">
        <v>42223</v>
      </c>
      <c r="E745" s="54" t="s">
        <v>1188</v>
      </c>
      <c r="F745" s="13" t="s">
        <v>23</v>
      </c>
      <c r="G745" s="13" t="s">
        <v>29</v>
      </c>
      <c r="H745" s="13" t="s">
        <v>29</v>
      </c>
      <c r="I745" s="65" t="s">
        <v>1189</v>
      </c>
      <c r="J745" s="13">
        <v>746</v>
      </c>
      <c r="K745" s="6" t="str">
        <f>IF(zgłoszenia[[#This Row],[ID]]&gt;0,IF(zgłoszenia[[#This Row],[AB Nr
z eDOK]]&gt;0,CONCATENATE("AB.6743.",zgłoszenia[[#This Row],[AB Nr
z eDOK]],".",D$1,".",zgłoszenia[[#This Row],[ID]]),"brak rejestreacji eDOK"),"")</f>
        <v>AB.6743.746.2015.KŻ</v>
      </c>
      <c r="L745" s="13"/>
      <c r="M74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745" s="12">
        <v>42261</v>
      </c>
      <c r="O745" s="13" t="s">
        <v>19</v>
      </c>
      <c r="P745" s="23"/>
      <c r="Q745" s="58"/>
    </row>
    <row r="746" spans="1:17" ht="45" x14ac:dyDescent="0.25">
      <c r="A746" s="79">
        <f>IF(zgłoszenia[[#This Row],[ID]]&gt;0,A745+1,"--")</f>
        <v>743</v>
      </c>
      <c r="B746" s="16" t="s">
        <v>13</v>
      </c>
      <c r="C746" s="80">
        <v>14617</v>
      </c>
      <c r="D746" s="15">
        <v>42223</v>
      </c>
      <c r="E746" s="54" t="s">
        <v>1169</v>
      </c>
      <c r="F746" s="13" t="s">
        <v>17</v>
      </c>
      <c r="G746" s="13" t="s">
        <v>29</v>
      </c>
      <c r="H746" s="50" t="s">
        <v>83</v>
      </c>
      <c r="I746" s="68" t="s">
        <v>1412</v>
      </c>
      <c r="J746" s="13">
        <v>868</v>
      </c>
      <c r="K746" s="6" t="str">
        <f>IF(zgłoszenia[[#This Row],[ID]]&gt;0,IF(zgłoszenia[[#This Row],[AB Nr
z eDOK]]&gt;0,CONCATENATE("AB.6743.",zgłoszenia[[#This Row],[AB Nr
z eDOK]],".",D$1,".",zgłoszenia[[#This Row],[ID]]),"brak rejestreacji eDOK"),"")</f>
        <v>AB.6743.868.2015.WŚ</v>
      </c>
      <c r="L746" s="13"/>
      <c r="M74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746" s="12">
        <v>42254</v>
      </c>
      <c r="O746" s="13" t="s">
        <v>19</v>
      </c>
      <c r="P746" s="23"/>
      <c r="Q746" s="58"/>
    </row>
    <row r="747" spans="1:17" ht="45" x14ac:dyDescent="0.25">
      <c r="A747" s="79">
        <f>IF(zgłoszenia[[#This Row],[ID]]&gt;0,A746+1,"--")</f>
        <v>744</v>
      </c>
      <c r="B747" s="16" t="s">
        <v>40</v>
      </c>
      <c r="C747" s="80">
        <v>14624</v>
      </c>
      <c r="D747" s="15">
        <v>42223</v>
      </c>
      <c r="E747" s="54" t="s">
        <v>1169</v>
      </c>
      <c r="F747" s="13" t="s">
        <v>17</v>
      </c>
      <c r="G747" s="13" t="s">
        <v>30</v>
      </c>
      <c r="H747" s="13" t="s">
        <v>1170</v>
      </c>
      <c r="I747" s="65" t="s">
        <v>1171</v>
      </c>
      <c r="J747" s="13">
        <v>741</v>
      </c>
      <c r="K747" s="6" t="str">
        <f>IF(zgłoszenia[[#This Row],[ID]]&gt;0,IF(zgłoszenia[[#This Row],[AB Nr
z eDOK]]&gt;0,CONCATENATE("AB.6743.",zgłoszenia[[#This Row],[AB Nr
z eDOK]],".",D$1,".",zgłoszenia[[#This Row],[ID]]),"brak rejestreacji eDOK"),"")</f>
        <v>AB.6743.741.2015.AŁ</v>
      </c>
      <c r="L747" s="13"/>
      <c r="M74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747" s="12">
        <v>42251</v>
      </c>
      <c r="O747" s="13" t="s">
        <v>19</v>
      </c>
      <c r="P747" s="23"/>
      <c r="Q747" s="58"/>
    </row>
    <row r="748" spans="1:17" ht="45" x14ac:dyDescent="0.25">
      <c r="A748" s="79">
        <f>IF(zgłoszenia[[#This Row],[ID]]&gt;0,A747+1,"--")</f>
        <v>745</v>
      </c>
      <c r="B748" s="16" t="s">
        <v>12</v>
      </c>
      <c r="C748" s="80">
        <v>14725</v>
      </c>
      <c r="D748" s="15">
        <v>42223</v>
      </c>
      <c r="E748" s="53" t="s">
        <v>1192</v>
      </c>
      <c r="F748" s="13" t="s">
        <v>17</v>
      </c>
      <c r="G748" s="13" t="s">
        <v>32</v>
      </c>
      <c r="H748" s="50" t="s">
        <v>449</v>
      </c>
      <c r="I748" s="68" t="s">
        <v>1193</v>
      </c>
      <c r="J748" s="13">
        <v>749</v>
      </c>
      <c r="K748" s="6" t="str">
        <f>IF(zgłoszenia[[#This Row],[ID]]&gt;0,IF(zgłoszenia[[#This Row],[AB Nr
z eDOK]]&gt;0,CONCATENATE("AB.6743.",zgłoszenia[[#This Row],[AB Nr
z eDOK]],".",D$1,".",zgłoszenia[[#This Row],[ID]]),"brak rejestreacji eDOK"),"")</f>
        <v>AB.6743.749.2015.AA</v>
      </c>
      <c r="L748" s="13"/>
      <c r="M74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748" s="12">
        <v>42248</v>
      </c>
      <c r="O748" s="13" t="s">
        <v>19</v>
      </c>
      <c r="P748" s="23"/>
      <c r="Q748" s="58"/>
    </row>
    <row r="749" spans="1:17" ht="45" x14ac:dyDescent="0.25">
      <c r="A749" s="79">
        <f>IF(zgłoszenia[[#This Row],[ID]]&gt;0,A748+1,"--")</f>
        <v>746</v>
      </c>
      <c r="B749" s="16" t="s">
        <v>407</v>
      </c>
      <c r="C749" s="80">
        <v>14576</v>
      </c>
      <c r="D749" s="15">
        <v>42223</v>
      </c>
      <c r="E749" s="53" t="s">
        <v>79</v>
      </c>
      <c r="F749" s="13" t="s">
        <v>17</v>
      </c>
      <c r="G749" s="13" t="s">
        <v>29</v>
      </c>
      <c r="H749" s="50" t="s">
        <v>293</v>
      </c>
      <c r="I749" s="68" t="s">
        <v>1194</v>
      </c>
      <c r="J749" s="13">
        <v>750</v>
      </c>
      <c r="K749" s="6" t="str">
        <f>IF(zgłoszenia[[#This Row],[ID]]&gt;0,IF(zgłoszenia[[#This Row],[AB Nr
z eDOK]]&gt;0,CONCATENATE("AB.6743.",zgłoszenia[[#This Row],[AB Nr
z eDOK]],".",D$1,".",zgłoszenia[[#This Row],[ID]]),"brak rejestreacji eDOK"),"")</f>
        <v>AB.6743.750.2015.AM</v>
      </c>
      <c r="L749" s="13"/>
      <c r="M74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749" s="12">
        <v>42264</v>
      </c>
      <c r="O749" s="13" t="s">
        <v>19</v>
      </c>
      <c r="P749" s="23"/>
      <c r="Q749" s="58"/>
    </row>
    <row r="750" spans="1:17" ht="45" x14ac:dyDescent="0.25">
      <c r="A750" s="79">
        <f>IF(zgłoszenia[[#This Row],[ID]]&gt;0,A749+1,"--")</f>
        <v>747</v>
      </c>
      <c r="B750" s="16" t="s">
        <v>37</v>
      </c>
      <c r="C750" s="80">
        <v>14565</v>
      </c>
      <c r="D750" s="15">
        <v>42223</v>
      </c>
      <c r="E750" s="54" t="s">
        <v>1190</v>
      </c>
      <c r="F750" s="13" t="s">
        <v>17</v>
      </c>
      <c r="G750" s="13" t="s">
        <v>29</v>
      </c>
      <c r="H750" s="13" t="s">
        <v>83</v>
      </c>
      <c r="I750" s="65" t="s">
        <v>797</v>
      </c>
      <c r="J750" s="13">
        <v>747</v>
      </c>
      <c r="K750" s="6" t="str">
        <f>IF(zgłoszenia[[#This Row],[ID]]&gt;0,IF(zgłoszenia[[#This Row],[AB Nr
z eDOK]]&gt;0,CONCATENATE("AB.6743.",zgłoszenia[[#This Row],[AB Nr
z eDOK]],".",D$1,".",zgłoszenia[[#This Row],[ID]]),"brak rejestreacji eDOK"),"")</f>
        <v>AB.6743.747.2015.KŻ</v>
      </c>
      <c r="L750" s="13"/>
      <c r="M75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750" s="12">
        <v>42264</v>
      </c>
      <c r="O750" s="13" t="s">
        <v>19</v>
      </c>
      <c r="P750" s="23"/>
      <c r="Q750" s="58"/>
    </row>
    <row r="751" spans="1:17" ht="30" x14ac:dyDescent="0.25">
      <c r="A751" s="79">
        <f>IF(zgłoszenia[[#This Row],[ID]]&gt;0,A750+1,"--")</f>
        <v>748</v>
      </c>
      <c r="B751" s="16" t="s">
        <v>37</v>
      </c>
      <c r="C751" s="80">
        <v>14700</v>
      </c>
      <c r="D751" s="15">
        <v>42226</v>
      </c>
      <c r="E751" s="54" t="s">
        <v>1008</v>
      </c>
      <c r="F751" s="13" t="s">
        <v>17</v>
      </c>
      <c r="G751" s="13" t="s">
        <v>29</v>
      </c>
      <c r="H751" s="13" t="s">
        <v>83</v>
      </c>
      <c r="I751" s="65" t="s">
        <v>1191</v>
      </c>
      <c r="J751" s="13">
        <v>748</v>
      </c>
      <c r="K751" s="6" t="str">
        <f>IF(zgłoszenia[[#This Row],[ID]]&gt;0,IF(zgłoszenia[[#This Row],[AB Nr
z eDOK]]&gt;0,CONCATENATE("AB.6743.",zgłoszenia[[#This Row],[AB Nr
z eDOK]],".",D$1,".",zgłoszenia[[#This Row],[ID]]),"brak rejestreacji eDOK"),"")</f>
        <v>AB.6743.748.2015.KŻ</v>
      </c>
      <c r="L751" s="13"/>
      <c r="M75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751" s="12">
        <v>42286</v>
      </c>
      <c r="O751" s="13" t="s">
        <v>31</v>
      </c>
      <c r="P751" s="23"/>
      <c r="Q751" s="58"/>
    </row>
    <row r="752" spans="1:17" ht="45" x14ac:dyDescent="0.25">
      <c r="A752" s="79">
        <f>IF(zgłoszenia[[#This Row],[ID]]&gt;0,A751+1,"--")</f>
        <v>749</v>
      </c>
      <c r="B752" s="16" t="s">
        <v>47</v>
      </c>
      <c r="C752" s="80">
        <v>14688</v>
      </c>
      <c r="D752" s="15">
        <v>42226</v>
      </c>
      <c r="E752" s="54" t="s">
        <v>1278</v>
      </c>
      <c r="F752" s="13" t="s">
        <v>23</v>
      </c>
      <c r="G752" s="13" t="s">
        <v>18</v>
      </c>
      <c r="H752" s="13" t="s">
        <v>173</v>
      </c>
      <c r="I752" s="65" t="s">
        <v>1279</v>
      </c>
      <c r="J752" s="13">
        <v>810</v>
      </c>
      <c r="K752" s="6" t="str">
        <f>IF(zgłoszenia[[#This Row],[ID]]&gt;0,IF(zgłoszenia[[#This Row],[AB Nr
z eDOK]]&gt;0,CONCATENATE("AB.6743.",zgłoszenia[[#This Row],[AB Nr
z eDOK]],".",D$1,".",zgłoszenia[[#This Row],[ID]]),"brak rejestreacji eDOK"),"")</f>
        <v>AB.6743.810.2015.ŁD</v>
      </c>
      <c r="L752" s="13">
        <v>29</v>
      </c>
      <c r="M75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BOŚ.6743.29.2015.ŁD</v>
      </c>
      <c r="N752" s="12">
        <v>42340</v>
      </c>
      <c r="O752" s="13" t="s">
        <v>31</v>
      </c>
      <c r="P752" s="23"/>
      <c r="Q752" s="58"/>
    </row>
    <row r="753" spans="1:17" ht="30" x14ac:dyDescent="0.25">
      <c r="A753" s="79">
        <f>IF(zgłoszenia[[#This Row],[ID]]&gt;0,A752+1,"--")</f>
        <v>750</v>
      </c>
      <c r="B753" s="16" t="s">
        <v>40</v>
      </c>
      <c r="C753" s="80">
        <v>14685</v>
      </c>
      <c r="D753" s="15">
        <v>42226</v>
      </c>
      <c r="E753" s="54" t="s">
        <v>114</v>
      </c>
      <c r="F753" s="13" t="s">
        <v>23</v>
      </c>
      <c r="G753" s="13" t="s">
        <v>30</v>
      </c>
      <c r="H753" s="13" t="s">
        <v>253</v>
      </c>
      <c r="I753" s="65" t="s">
        <v>1168</v>
      </c>
      <c r="J753" s="13">
        <v>742</v>
      </c>
      <c r="K753" s="6" t="str">
        <f>IF(zgłoszenia[[#This Row],[ID]]&gt;0,IF(zgłoszenia[[#This Row],[AB Nr
z eDOK]]&gt;0,CONCATENATE("AB.6743.",zgłoszenia[[#This Row],[AB Nr
z eDOK]],".",D$1,".",zgłoszenia[[#This Row],[ID]]),"brak rejestreacji eDOK"),"")</f>
        <v>AB.6743.742.2015.AŁ</v>
      </c>
      <c r="L753" s="13"/>
      <c r="M75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753" s="12">
        <v>42241</v>
      </c>
      <c r="O753" s="13" t="s">
        <v>31</v>
      </c>
      <c r="P753" s="23"/>
      <c r="Q753" s="58"/>
    </row>
    <row r="754" spans="1:17" ht="45" x14ac:dyDescent="0.25">
      <c r="A754" s="79">
        <f>IF(zgłoszenia[[#This Row],[ID]]&gt;0,A753+1,"--")</f>
        <v>751</v>
      </c>
      <c r="B754" s="16" t="s">
        <v>47</v>
      </c>
      <c r="C754" s="80" t="s">
        <v>1172</v>
      </c>
      <c r="D754" s="15">
        <v>42207</v>
      </c>
      <c r="E754" s="54" t="s">
        <v>1174</v>
      </c>
      <c r="F754" s="13" t="s">
        <v>17</v>
      </c>
      <c r="G754" s="13" t="s">
        <v>18</v>
      </c>
      <c r="H754" s="13" t="s">
        <v>1111</v>
      </c>
      <c r="I754" s="65" t="s">
        <v>1173</v>
      </c>
      <c r="J754" s="13">
        <v>743</v>
      </c>
      <c r="K754" s="6" t="str">
        <f>IF(zgłoszenia[[#This Row],[ID]]&gt;0,IF(zgłoszenia[[#This Row],[AB Nr
z eDOK]]&gt;0,CONCATENATE("AB.6743.",zgłoszenia[[#This Row],[AB Nr
z eDOK]],".",D$1,".",zgłoszenia[[#This Row],[ID]]),"brak rejestreacji eDOK"),"")</f>
        <v>AB.6743.743.2015.ŁD</v>
      </c>
      <c r="L754" s="13"/>
      <c r="M75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754" s="12">
        <v>42227</v>
      </c>
      <c r="O754" s="13" t="s">
        <v>19</v>
      </c>
      <c r="P754" s="23"/>
      <c r="Q754" s="58"/>
    </row>
    <row r="755" spans="1:17" ht="45" x14ac:dyDescent="0.25">
      <c r="A755" s="79">
        <f>IF(zgłoszenia[[#This Row],[ID]]&gt;0,A754+1,"--")</f>
        <v>752</v>
      </c>
      <c r="B755" s="16" t="s">
        <v>407</v>
      </c>
      <c r="C755" s="80">
        <v>14811</v>
      </c>
      <c r="D755" s="15">
        <v>42227</v>
      </c>
      <c r="E755" s="53" t="s">
        <v>1195</v>
      </c>
      <c r="F755" s="13" t="s">
        <v>17</v>
      </c>
      <c r="G755" s="13" t="s">
        <v>21</v>
      </c>
      <c r="H755" s="50" t="s">
        <v>103</v>
      </c>
      <c r="I755" s="68" t="s">
        <v>1196</v>
      </c>
      <c r="J755" s="13">
        <v>751</v>
      </c>
      <c r="K755" s="6" t="str">
        <f>IF(zgłoszenia[[#This Row],[ID]]&gt;0,IF(zgłoszenia[[#This Row],[AB Nr
z eDOK]]&gt;0,CONCATENATE("AB.6743.",zgłoszenia[[#This Row],[AB Nr
z eDOK]],".",D$1,".",zgłoszenia[[#This Row],[ID]]),"brak rejestreacji eDOK"),"")</f>
        <v>AB.6743.751.2015.AM</v>
      </c>
      <c r="L755" s="13"/>
      <c r="M75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755" s="12">
        <v>42262</v>
      </c>
      <c r="O755" s="13" t="s">
        <v>19</v>
      </c>
      <c r="P755" s="23"/>
      <c r="Q755" s="58"/>
    </row>
    <row r="756" spans="1:17" ht="45" x14ac:dyDescent="0.25">
      <c r="A756" s="79">
        <f>IF(zgłoszenia[[#This Row],[ID]]&gt;0,A755+1,"--")</f>
        <v>753</v>
      </c>
      <c r="B756" s="16" t="s">
        <v>407</v>
      </c>
      <c r="C756" s="80">
        <v>14819</v>
      </c>
      <c r="D756" s="15">
        <v>42227</v>
      </c>
      <c r="E756" s="53" t="s">
        <v>1197</v>
      </c>
      <c r="F756" s="13" t="s">
        <v>25</v>
      </c>
      <c r="G756" s="13" t="s">
        <v>32</v>
      </c>
      <c r="H756" s="50" t="s">
        <v>1062</v>
      </c>
      <c r="I756" s="68" t="s">
        <v>1198</v>
      </c>
      <c r="J756" s="13">
        <v>752</v>
      </c>
      <c r="K756" s="6" t="str">
        <f>IF(zgłoszenia[[#This Row],[ID]]&gt;0,IF(zgłoszenia[[#This Row],[AB Nr
z eDOK]]&gt;0,CONCATENATE("AB.6743.",zgłoszenia[[#This Row],[AB Nr
z eDOK]],".",D$1,".",zgłoszenia[[#This Row],[ID]]),"brak rejestreacji eDOK"),"")</f>
        <v>AB.6743.752.2015.AM</v>
      </c>
      <c r="L756" s="13"/>
      <c r="M75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756" s="12">
        <v>42262</v>
      </c>
      <c r="O756" s="13" t="s">
        <v>19</v>
      </c>
      <c r="P756" s="23"/>
      <c r="Q756" s="58"/>
    </row>
    <row r="757" spans="1:17" ht="75" x14ac:dyDescent="0.25">
      <c r="A757" s="79">
        <f>IF(zgłoszenia[[#This Row],[ID]]&gt;0,A756+1,"--")</f>
        <v>754</v>
      </c>
      <c r="B757" s="16" t="s">
        <v>40</v>
      </c>
      <c r="C757" s="80">
        <v>14794</v>
      </c>
      <c r="D757" s="15">
        <v>42227</v>
      </c>
      <c r="E757" s="54" t="s">
        <v>1299</v>
      </c>
      <c r="F757" s="13" t="s">
        <v>28</v>
      </c>
      <c r="G757" s="13" t="s">
        <v>32</v>
      </c>
      <c r="H757" s="13" t="s">
        <v>960</v>
      </c>
      <c r="I757" s="65" t="s">
        <v>1300</v>
      </c>
      <c r="J757" s="13">
        <v>760</v>
      </c>
      <c r="K757" s="6" t="str">
        <f>IF(zgłoszenia[[#This Row],[ID]]&gt;0,IF(zgłoszenia[[#This Row],[AB Nr
z eDOK]]&gt;0,CONCATENATE("AB.6743.",zgłoszenia[[#This Row],[AB Nr
z eDOK]],".",D$1,".",zgłoszenia[[#This Row],[ID]]),"brak rejestreacji eDOK"),"")</f>
        <v>AB.6743.760.2015.AŁ</v>
      </c>
      <c r="L757" s="13"/>
      <c r="M75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757" s="12">
        <v>42257</v>
      </c>
      <c r="O757" s="13" t="s">
        <v>19</v>
      </c>
      <c r="P757" s="23"/>
      <c r="Q757" s="58"/>
    </row>
    <row r="758" spans="1:17" ht="60" x14ac:dyDescent="0.25">
      <c r="A758" s="79">
        <f>IF(zgłoszenia[[#This Row],[ID]]&gt;0,A757+1,"--")</f>
        <v>755</v>
      </c>
      <c r="B758" s="16" t="s">
        <v>40</v>
      </c>
      <c r="C758" s="80">
        <v>14836</v>
      </c>
      <c r="D758" s="15">
        <v>42227</v>
      </c>
      <c r="E758" s="54" t="s">
        <v>1301</v>
      </c>
      <c r="F758" s="13" t="s">
        <v>17</v>
      </c>
      <c r="G758" s="13" t="s">
        <v>29</v>
      </c>
      <c r="H758" s="13" t="s">
        <v>128</v>
      </c>
      <c r="I758" s="65" t="s">
        <v>1302</v>
      </c>
      <c r="J758" s="13">
        <v>772</v>
      </c>
      <c r="K758" s="6" t="str">
        <f>IF(zgłoszenia[[#This Row],[ID]]&gt;0,IF(zgłoszenia[[#This Row],[AB Nr
z eDOK]]&gt;0,CONCATENATE("AB.6743.",zgłoszenia[[#This Row],[AB Nr
z eDOK]],".",D$1,".",zgłoszenia[[#This Row],[ID]]),"brak rejestreacji eDOK"),"")</f>
        <v>AB.6743.772.2015.AŁ</v>
      </c>
      <c r="L758" s="13"/>
      <c r="M75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758" s="12">
        <v>42257</v>
      </c>
      <c r="O758" s="13" t="s">
        <v>19</v>
      </c>
      <c r="P758" s="23"/>
      <c r="Q758" s="58"/>
    </row>
    <row r="759" spans="1:17" ht="45" x14ac:dyDescent="0.25">
      <c r="A759" s="79">
        <f>IF(zgłoszenia[[#This Row],[ID]]&gt;0,A758+1,"--")</f>
        <v>756</v>
      </c>
      <c r="B759" s="16" t="s">
        <v>46</v>
      </c>
      <c r="C759" s="80">
        <v>14835</v>
      </c>
      <c r="D759" s="15">
        <v>42227</v>
      </c>
      <c r="E759" s="54" t="s">
        <v>1199</v>
      </c>
      <c r="F759" s="13" t="s">
        <v>17</v>
      </c>
      <c r="G759" s="13" t="s">
        <v>18</v>
      </c>
      <c r="H759" s="13" t="s">
        <v>1200</v>
      </c>
      <c r="I759" s="65" t="s">
        <v>1201</v>
      </c>
      <c r="J759" s="13">
        <v>753</v>
      </c>
      <c r="K759" s="6" t="str">
        <f>IF(zgłoszenia[[#This Row],[ID]]&gt;0,IF(zgłoszenia[[#This Row],[AB Nr
z eDOK]]&gt;0,CONCATENATE("AB.6743.",zgłoszenia[[#This Row],[AB Nr
z eDOK]],".",D$1,".",zgłoszenia[[#This Row],[ID]]),"brak rejestreacji eDOK"),"")</f>
        <v>AB.6743.753.2015.MS</v>
      </c>
      <c r="L759" s="13"/>
      <c r="M75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759" s="12">
        <v>42257</v>
      </c>
      <c r="O759" s="13" t="s">
        <v>19</v>
      </c>
      <c r="P759" s="23"/>
      <c r="Q759" s="58"/>
    </row>
    <row r="760" spans="1:17" ht="45" x14ac:dyDescent="0.25">
      <c r="A760" s="79">
        <f>IF(zgłoszenia[[#This Row],[ID]]&gt;0,A759+1,"--")</f>
        <v>757</v>
      </c>
      <c r="B760" s="16" t="s">
        <v>46</v>
      </c>
      <c r="C760" s="80">
        <v>14826</v>
      </c>
      <c r="D760" s="15">
        <v>42227</v>
      </c>
      <c r="E760" s="54" t="s">
        <v>1202</v>
      </c>
      <c r="F760" s="13" t="s">
        <v>17</v>
      </c>
      <c r="G760" s="13" t="s">
        <v>18</v>
      </c>
      <c r="H760" s="13" t="s">
        <v>461</v>
      </c>
      <c r="I760" s="65" t="s">
        <v>1203</v>
      </c>
      <c r="J760" s="13">
        <v>755</v>
      </c>
      <c r="K760" s="6" t="str">
        <f>IF(zgłoszenia[[#This Row],[ID]]&gt;0,IF(zgłoszenia[[#This Row],[AB Nr
z eDOK]]&gt;0,CONCATENATE("AB.6743.",zgłoszenia[[#This Row],[AB Nr
z eDOK]],".",D$1,".",zgłoszenia[[#This Row],[ID]]),"brak rejestreacji eDOK"),"")</f>
        <v>AB.6743.755.2015.MS</v>
      </c>
      <c r="L760" s="13"/>
      <c r="M76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760" s="12">
        <v>42257</v>
      </c>
      <c r="O760" s="13" t="s">
        <v>19</v>
      </c>
      <c r="P760" s="23"/>
      <c r="Q760" s="58"/>
    </row>
    <row r="761" spans="1:17" ht="45" x14ac:dyDescent="0.25">
      <c r="A761" s="79">
        <f>IF(zgłoszenia[[#This Row],[ID]]&gt;0,A760+1,"--")</f>
        <v>758</v>
      </c>
      <c r="B761" s="16" t="s">
        <v>46</v>
      </c>
      <c r="C761" s="80">
        <v>14797</v>
      </c>
      <c r="D761" s="15">
        <v>42227</v>
      </c>
      <c r="E761" s="54" t="s">
        <v>1202</v>
      </c>
      <c r="F761" s="13" t="s">
        <v>17</v>
      </c>
      <c r="G761" s="13" t="s">
        <v>18</v>
      </c>
      <c r="H761" s="13" t="s">
        <v>173</v>
      </c>
      <c r="I761" s="65" t="s">
        <v>1204</v>
      </c>
      <c r="J761" s="13">
        <v>754</v>
      </c>
      <c r="K761" s="6" t="str">
        <f>IF(zgłoszenia[[#This Row],[ID]]&gt;0,IF(zgłoszenia[[#This Row],[AB Nr
z eDOK]]&gt;0,CONCATENATE("AB.6743.",zgłoszenia[[#This Row],[AB Nr
z eDOK]],".",D$1,".",zgłoszenia[[#This Row],[ID]]),"brak rejestreacji eDOK"),"")</f>
        <v>AB.6743.754.2015.MS</v>
      </c>
      <c r="L761" s="13"/>
      <c r="M76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761" s="12">
        <v>42257</v>
      </c>
      <c r="O761" s="13" t="s">
        <v>19</v>
      </c>
      <c r="P761" s="23"/>
      <c r="Q761" s="58"/>
    </row>
    <row r="762" spans="1:17" ht="45" x14ac:dyDescent="0.25">
      <c r="A762" s="79">
        <f>IF(zgłoszenia[[#This Row],[ID]]&gt;0,A761+1,"--")</f>
        <v>759</v>
      </c>
      <c r="B762" s="16" t="s">
        <v>40</v>
      </c>
      <c r="C762" s="80">
        <v>14979</v>
      </c>
      <c r="D762" s="15">
        <v>42229</v>
      </c>
      <c r="E762" s="54" t="s">
        <v>1303</v>
      </c>
      <c r="F762" s="13" t="s">
        <v>17</v>
      </c>
      <c r="G762" s="13" t="s">
        <v>21</v>
      </c>
      <c r="H762" s="13" t="s">
        <v>692</v>
      </c>
      <c r="I762" s="65" t="s">
        <v>1304</v>
      </c>
      <c r="J762" s="13">
        <v>773</v>
      </c>
      <c r="K762" s="6" t="str">
        <f>IF(zgłoszenia[[#This Row],[ID]]&gt;0,IF(zgłoszenia[[#This Row],[AB Nr
z eDOK]]&gt;0,CONCATENATE("AB.6743.",zgłoszenia[[#This Row],[AB Nr
z eDOK]],".",D$1,".",zgłoszenia[[#This Row],[ID]]),"brak rejestreacji eDOK"),"")</f>
        <v>AB.6743.773.2015.AŁ</v>
      </c>
      <c r="L762" s="13"/>
      <c r="M76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762" s="12">
        <v>42257</v>
      </c>
      <c r="O762" s="13" t="s">
        <v>19</v>
      </c>
      <c r="P762" s="23"/>
      <c r="Q762" s="58"/>
    </row>
    <row r="763" spans="1:17" ht="60" x14ac:dyDescent="0.25">
      <c r="A763" s="79">
        <f>IF(zgłoszenia[[#This Row],[ID]]&gt;0,A762+1,"--")</f>
        <v>760</v>
      </c>
      <c r="B763" s="16" t="s">
        <v>407</v>
      </c>
      <c r="C763" s="80">
        <v>14963</v>
      </c>
      <c r="D763" s="15">
        <v>42229</v>
      </c>
      <c r="E763" s="53" t="s">
        <v>1213</v>
      </c>
      <c r="F763" s="13" t="s">
        <v>17</v>
      </c>
      <c r="G763" s="13" t="s">
        <v>30</v>
      </c>
      <c r="H763" s="50" t="s">
        <v>1214</v>
      </c>
      <c r="I763" s="68" t="s">
        <v>1215</v>
      </c>
      <c r="J763" s="13">
        <v>759</v>
      </c>
      <c r="K763" s="6" t="str">
        <f>IF(zgłoszenia[[#This Row],[ID]]&gt;0,IF(zgłoszenia[[#This Row],[AB Nr
z eDOK]]&gt;0,CONCATENATE("AB.6743.",zgłoszenia[[#This Row],[AB Nr
z eDOK]],".",D$1,".",zgłoszenia[[#This Row],[ID]]),"brak rejestreacji eDOK"),"")</f>
        <v>AB.6743.759.2015.AM</v>
      </c>
      <c r="L763" s="13"/>
      <c r="M76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763" s="12">
        <v>42262</v>
      </c>
      <c r="O763" s="13" t="s">
        <v>19</v>
      </c>
      <c r="P763" s="23"/>
      <c r="Q763" s="58"/>
    </row>
    <row r="764" spans="1:17" ht="45" x14ac:dyDescent="0.25">
      <c r="A764" s="79">
        <f>IF(zgłoszenia[[#This Row],[ID]]&gt;0,A763+1,"--")</f>
        <v>761</v>
      </c>
      <c r="B764" s="16" t="s">
        <v>13</v>
      </c>
      <c r="C764" s="80">
        <v>14978</v>
      </c>
      <c r="D764" s="15">
        <v>42229</v>
      </c>
      <c r="E764" s="54" t="s">
        <v>1234</v>
      </c>
      <c r="F764" s="13" t="s">
        <v>17</v>
      </c>
      <c r="G764" s="13" t="s">
        <v>33</v>
      </c>
      <c r="H764" s="13" t="s">
        <v>863</v>
      </c>
      <c r="I764" s="65" t="s">
        <v>1235</v>
      </c>
      <c r="J764" s="13">
        <v>771</v>
      </c>
      <c r="K764" s="6" t="str">
        <f>IF(zgłoszenia[[#This Row],[ID]]&gt;0,IF(zgłoszenia[[#This Row],[AB Nr
z eDOK]]&gt;0,CONCATENATE("AB.6743.",zgłoszenia[[#This Row],[AB Nr
z eDOK]],".",D$1,".",zgłoszenia[[#This Row],[ID]]),"brak rejestreacji eDOK"),"")</f>
        <v>AB.6743.771.2015.WŚ</v>
      </c>
      <c r="L764" s="13"/>
      <c r="M76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764" s="12">
        <v>42258</v>
      </c>
      <c r="O764" s="13" t="s">
        <v>19</v>
      </c>
      <c r="P764" s="23"/>
      <c r="Q764" s="58"/>
    </row>
    <row r="765" spans="1:17" ht="45" x14ac:dyDescent="0.25">
      <c r="A765" s="79">
        <f>IF(zgłoszenia[[#This Row],[ID]]&gt;0,A764+1,"--")</f>
        <v>762</v>
      </c>
      <c r="B765" s="16" t="s">
        <v>13</v>
      </c>
      <c r="C765" s="80">
        <v>14907</v>
      </c>
      <c r="D765" s="15">
        <v>42228</v>
      </c>
      <c r="E765" s="54" t="s">
        <v>1224</v>
      </c>
      <c r="F765" s="13" t="s">
        <v>17</v>
      </c>
      <c r="G765" s="13" t="s">
        <v>21</v>
      </c>
      <c r="H765" s="13" t="s">
        <v>103</v>
      </c>
      <c r="I765" s="65" t="s">
        <v>1233</v>
      </c>
      <c r="J765" s="13">
        <v>770</v>
      </c>
      <c r="K765" s="6" t="str">
        <f>IF(zgłoszenia[[#This Row],[ID]]&gt;0,IF(zgłoszenia[[#This Row],[AB Nr
z eDOK]]&gt;0,CONCATENATE("AB.6743.",zgłoszenia[[#This Row],[AB Nr
z eDOK]],".",D$1,".",zgłoszenia[[#This Row],[ID]]),"brak rejestreacji eDOK"),"")</f>
        <v>AB.6743.770.2015.WŚ</v>
      </c>
      <c r="L765" s="13"/>
      <c r="M76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765" s="12">
        <v>42258</v>
      </c>
      <c r="O765" s="13" t="s">
        <v>19</v>
      </c>
      <c r="P765" s="23"/>
      <c r="Q765" s="58"/>
    </row>
    <row r="766" spans="1:17" ht="45" x14ac:dyDescent="0.25">
      <c r="A766" s="79">
        <f>IF(zgłoszenia[[#This Row],[ID]]&gt;0,A765+1,"--")</f>
        <v>763</v>
      </c>
      <c r="B766" s="16" t="s">
        <v>37</v>
      </c>
      <c r="C766" s="80">
        <v>14883</v>
      </c>
      <c r="D766" s="15">
        <v>42228</v>
      </c>
      <c r="E766" s="54" t="s">
        <v>573</v>
      </c>
      <c r="F766" s="13" t="s">
        <v>17</v>
      </c>
      <c r="G766" s="13" t="s">
        <v>29</v>
      </c>
      <c r="H766" s="13" t="s">
        <v>29</v>
      </c>
      <c r="I766" s="65" t="s">
        <v>1205</v>
      </c>
      <c r="J766" s="13">
        <v>756</v>
      </c>
      <c r="K766" s="6" t="str">
        <f>IF(zgłoszenia[[#This Row],[ID]]&gt;0,IF(zgłoszenia[[#This Row],[AB Nr
z eDOK]]&gt;0,CONCATENATE("AB.6743.",zgłoszenia[[#This Row],[AB Nr
z eDOK]],".",D$1,".",zgłoszenia[[#This Row],[ID]]),"brak rejestreacji eDOK"),"")</f>
        <v>AB.6743.756.2015.KŻ</v>
      </c>
      <c r="L766" s="13"/>
      <c r="M76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766" s="12">
        <v>42270</v>
      </c>
      <c r="O766" s="13" t="s">
        <v>19</v>
      </c>
      <c r="P766" s="23"/>
      <c r="Q766" s="58"/>
    </row>
    <row r="767" spans="1:17" ht="30" x14ac:dyDescent="0.25">
      <c r="A767" s="79">
        <f>IF(zgłoszenia[[#This Row],[ID]]&gt;0,A766+1,"--")</f>
        <v>764</v>
      </c>
      <c r="B767" s="16" t="s">
        <v>37</v>
      </c>
      <c r="C767" s="80">
        <v>15057</v>
      </c>
      <c r="D767" s="15">
        <v>42230</v>
      </c>
      <c r="E767" s="54" t="s">
        <v>1206</v>
      </c>
      <c r="F767" s="13" t="s">
        <v>23</v>
      </c>
      <c r="G767" s="13" t="s">
        <v>29</v>
      </c>
      <c r="H767" s="13" t="s">
        <v>29</v>
      </c>
      <c r="I767" s="65" t="s">
        <v>1207</v>
      </c>
      <c r="J767" s="13">
        <v>758</v>
      </c>
      <c r="K767" s="6" t="str">
        <f>IF(zgłoszenia[[#This Row],[ID]]&gt;0,IF(zgłoszenia[[#This Row],[AB Nr
z eDOK]]&gt;0,CONCATENATE("AB.6743.",zgłoszenia[[#This Row],[AB Nr
z eDOK]],".",D$1,".",zgłoszenia[[#This Row],[ID]]),"brak rejestreacji eDOK"),"")</f>
        <v>AB.6743.758.2015.KŻ</v>
      </c>
      <c r="L767" s="13"/>
      <c r="M76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767" s="12">
        <v>42289</v>
      </c>
      <c r="O767" s="13" t="s">
        <v>22</v>
      </c>
      <c r="P767" s="23"/>
      <c r="Q767" s="58"/>
    </row>
    <row r="768" spans="1:17" ht="45" x14ac:dyDescent="0.25">
      <c r="A768" s="79">
        <f>IF(zgłoszenia[[#This Row],[ID]]&gt;0,A767+1,"--")</f>
        <v>765</v>
      </c>
      <c r="B768" s="16" t="s">
        <v>37</v>
      </c>
      <c r="C768" s="80">
        <v>15027</v>
      </c>
      <c r="D768" s="15">
        <v>42230</v>
      </c>
      <c r="E768" s="54" t="s">
        <v>1208</v>
      </c>
      <c r="F768" s="13" t="s">
        <v>17</v>
      </c>
      <c r="G768" s="13" t="s">
        <v>29</v>
      </c>
      <c r="H768" s="13" t="s">
        <v>144</v>
      </c>
      <c r="I768" s="65" t="s">
        <v>1081</v>
      </c>
      <c r="J768" s="13">
        <v>757</v>
      </c>
      <c r="K768" s="6" t="str">
        <f>IF(zgłoszenia[[#This Row],[ID]]&gt;0,IF(zgłoszenia[[#This Row],[AB Nr
z eDOK]]&gt;0,CONCATENATE("AB.6743.",zgłoszenia[[#This Row],[AB Nr
z eDOK]],".",D$1,".",zgłoszenia[[#This Row],[ID]]),"brak rejestreacji eDOK"),"")</f>
        <v>AB.6743.757.2015.KŻ</v>
      </c>
      <c r="L768" s="13"/>
      <c r="M76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768" s="12">
        <v>42254</v>
      </c>
      <c r="O768" s="13" t="s">
        <v>19</v>
      </c>
      <c r="P768" s="23"/>
      <c r="Q768" s="58"/>
    </row>
    <row r="769" spans="1:17" ht="45" x14ac:dyDescent="0.25">
      <c r="A769" s="79">
        <f>IF(zgłoszenia[[#This Row],[ID]]&gt;0,A768+1,"--")</f>
        <v>766</v>
      </c>
      <c r="B769" s="16" t="s">
        <v>36</v>
      </c>
      <c r="C769" s="80">
        <v>15061</v>
      </c>
      <c r="D769" s="15">
        <v>42230</v>
      </c>
      <c r="E769" s="53" t="s">
        <v>1380</v>
      </c>
      <c r="F769" s="13" t="s">
        <v>23</v>
      </c>
      <c r="G769" s="13" t="s">
        <v>30</v>
      </c>
      <c r="H769" s="50" t="s">
        <v>1381</v>
      </c>
      <c r="I769" s="68" t="s">
        <v>1382</v>
      </c>
      <c r="J769" s="13">
        <v>819</v>
      </c>
      <c r="K769" s="6" t="str">
        <f>IF(zgłoszenia[[#This Row],[ID]]&gt;0,IF(zgłoszenia[[#This Row],[AB Nr
z eDOK]]&gt;0,CONCATENATE("AB.6743.",zgłoszenia[[#This Row],[AB Nr
z eDOK]],".",D$1,".",zgłoszenia[[#This Row],[ID]]),"brak rejestreacji eDOK"),"")</f>
        <v>AB.6743.819.2015.AS</v>
      </c>
      <c r="L769" s="13"/>
      <c r="M76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769" s="12">
        <v>42258</v>
      </c>
      <c r="O769" s="13" t="s">
        <v>19</v>
      </c>
      <c r="P769" s="23"/>
      <c r="Q769" s="58"/>
    </row>
    <row r="770" spans="1:17" ht="45" x14ac:dyDescent="0.25">
      <c r="A770" s="79">
        <f>IF(zgłoszenia[[#This Row],[ID]]&gt;0,A769+1,"--")</f>
        <v>767</v>
      </c>
      <c r="B770" s="16" t="s">
        <v>36</v>
      </c>
      <c r="C770" s="80">
        <v>15060</v>
      </c>
      <c r="D770" s="15">
        <v>42230</v>
      </c>
      <c r="E770" s="53" t="s">
        <v>1380</v>
      </c>
      <c r="F770" s="13" t="s">
        <v>23</v>
      </c>
      <c r="G770" s="13" t="s">
        <v>30</v>
      </c>
      <c r="H770" s="50" t="s">
        <v>1383</v>
      </c>
      <c r="I770" s="68" t="s">
        <v>1384</v>
      </c>
      <c r="J770" s="13">
        <v>818</v>
      </c>
      <c r="K770" s="6" t="str">
        <f>IF(zgłoszenia[[#This Row],[ID]]&gt;0,IF(zgłoszenia[[#This Row],[AB Nr
z eDOK]]&gt;0,CONCATENATE("AB.6743.",zgłoszenia[[#This Row],[AB Nr
z eDOK]],".",D$1,".",zgłoszenia[[#This Row],[ID]]),"brak rejestreacji eDOK"),"")</f>
        <v>AB.6743.818.2015.AS</v>
      </c>
      <c r="L770" s="13"/>
      <c r="M77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770" s="12">
        <v>42258</v>
      </c>
      <c r="O770" s="13" t="s">
        <v>19</v>
      </c>
      <c r="P770" s="23"/>
      <c r="Q770" s="58"/>
    </row>
    <row r="771" spans="1:17" ht="45" x14ac:dyDescent="0.25">
      <c r="A771" s="79">
        <f>IF(zgłoszenia[[#This Row],[ID]]&gt;0,A770+1,"--")</f>
        <v>768</v>
      </c>
      <c r="B771" s="16" t="s">
        <v>36</v>
      </c>
      <c r="C771" s="80">
        <v>15059</v>
      </c>
      <c r="D771" s="15">
        <v>42230</v>
      </c>
      <c r="E771" s="53" t="s">
        <v>1380</v>
      </c>
      <c r="F771" s="13" t="s">
        <v>23</v>
      </c>
      <c r="G771" s="13" t="s">
        <v>30</v>
      </c>
      <c r="H771" s="50" t="s">
        <v>1385</v>
      </c>
      <c r="I771" s="68" t="s">
        <v>508</v>
      </c>
      <c r="J771" s="13">
        <v>817</v>
      </c>
      <c r="K771" s="6" t="str">
        <f>IF(zgłoszenia[[#This Row],[ID]]&gt;0,IF(zgłoszenia[[#This Row],[AB Nr
z eDOK]]&gt;0,CONCATENATE("AB.6743.",zgłoszenia[[#This Row],[AB Nr
z eDOK]],".",D$1,".",zgłoszenia[[#This Row],[ID]]),"brak rejestreacji eDOK"),"")</f>
        <v>AB.6743.817.2015.AS</v>
      </c>
      <c r="L771" s="13"/>
      <c r="M77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771" s="12">
        <v>42258</v>
      </c>
      <c r="O771" s="13" t="s">
        <v>19</v>
      </c>
      <c r="P771" s="23"/>
      <c r="Q771" s="58"/>
    </row>
    <row r="772" spans="1:17" ht="45" x14ac:dyDescent="0.25">
      <c r="A772" s="79">
        <f>IF(zgłoszenia[[#This Row],[ID]]&gt;0,A771+1,"--")</f>
        <v>769</v>
      </c>
      <c r="B772" s="16" t="s">
        <v>46</v>
      </c>
      <c r="C772" s="80">
        <v>15047</v>
      </c>
      <c r="D772" s="15">
        <v>42230</v>
      </c>
      <c r="E772" s="54" t="s">
        <v>1249</v>
      </c>
      <c r="F772" s="13" t="s">
        <v>25</v>
      </c>
      <c r="G772" s="13" t="s">
        <v>18</v>
      </c>
      <c r="H772" s="13" t="s">
        <v>554</v>
      </c>
      <c r="I772" s="65" t="s">
        <v>1250</v>
      </c>
      <c r="J772" s="13">
        <v>782</v>
      </c>
      <c r="K772" s="6" t="str">
        <f>IF(zgłoszenia[[#This Row],[ID]]&gt;0,IF(zgłoszenia[[#This Row],[AB Nr
z eDOK]]&gt;0,CONCATENATE("AB.6743.",zgłoszenia[[#This Row],[AB Nr
z eDOK]],".",D$1,".",zgłoszenia[[#This Row],[ID]]),"brak rejestreacji eDOK"),"")</f>
        <v>AB.6743.782.2015.MS</v>
      </c>
      <c r="L772" s="13"/>
      <c r="M77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772" s="12">
        <v>42258</v>
      </c>
      <c r="O772" s="13" t="s">
        <v>19</v>
      </c>
      <c r="P772" s="23"/>
      <c r="Q772" s="58"/>
    </row>
    <row r="773" spans="1:17" ht="45" x14ac:dyDescent="0.25">
      <c r="A773" s="79">
        <f>IF(zgłoszenia[[#This Row],[ID]]&gt;0,A772+1,"--")</f>
        <v>770</v>
      </c>
      <c r="B773" s="16" t="s">
        <v>37</v>
      </c>
      <c r="C773" s="80">
        <v>15062</v>
      </c>
      <c r="D773" s="15">
        <v>42230</v>
      </c>
      <c r="E773" s="54" t="s">
        <v>1236</v>
      </c>
      <c r="F773" s="13" t="s">
        <v>17</v>
      </c>
      <c r="G773" s="13" t="s">
        <v>29</v>
      </c>
      <c r="H773" s="13" t="s">
        <v>144</v>
      </c>
      <c r="I773" s="65" t="s">
        <v>1237</v>
      </c>
      <c r="J773" s="13">
        <v>774</v>
      </c>
      <c r="K773" s="6" t="str">
        <f>IF(zgłoszenia[[#This Row],[ID]]&gt;0,IF(zgłoszenia[[#This Row],[AB Nr
z eDOK]]&gt;0,CONCATENATE("AB.6743.",zgłoszenia[[#This Row],[AB Nr
z eDOK]],".",D$1,".",zgłoszenia[[#This Row],[ID]]),"brak rejestreacji eDOK"),"")</f>
        <v>AB.6743.774.2015.KŻ</v>
      </c>
      <c r="L773" s="13"/>
      <c r="M77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773" s="12">
        <v>42276</v>
      </c>
      <c r="O773" s="13" t="s">
        <v>19</v>
      </c>
      <c r="P773" s="23"/>
      <c r="Q773" s="58"/>
    </row>
    <row r="774" spans="1:17" ht="60" x14ac:dyDescent="0.25">
      <c r="A774" s="79">
        <f>IF(zgłoszenia[[#This Row],[ID]]&gt;0,A773+1,"--")</f>
        <v>771</v>
      </c>
      <c r="B774" s="16" t="s">
        <v>45</v>
      </c>
      <c r="C774" s="80">
        <v>15142</v>
      </c>
      <c r="D774" s="15">
        <v>42230</v>
      </c>
      <c r="E774" s="54" t="s">
        <v>1263</v>
      </c>
      <c r="F774" s="13" t="s">
        <v>17</v>
      </c>
      <c r="G774" s="13" t="s">
        <v>33</v>
      </c>
      <c r="H774" s="13" t="s">
        <v>206</v>
      </c>
      <c r="I774" s="65" t="s">
        <v>1264</v>
      </c>
      <c r="J774" s="13">
        <v>784</v>
      </c>
      <c r="K774" s="6" t="str">
        <f>IF(zgłoszenia[[#This Row],[ID]]&gt;0,IF(zgłoszenia[[#This Row],[AB Nr
z eDOK]]&gt;0,CONCATENATE("AB.6743.",zgłoszenia[[#This Row],[AB Nr
z eDOK]],".",D$1,".",zgłoszenia[[#This Row],[ID]]),"brak rejestreacji eDOK"),"")</f>
        <v>AB.6743.784.2015.IN</v>
      </c>
      <c r="L774" s="13"/>
      <c r="M77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774" s="12">
        <v>42258</v>
      </c>
      <c r="O774" s="13" t="s">
        <v>19</v>
      </c>
      <c r="P774" s="23"/>
      <c r="Q774" s="58"/>
    </row>
    <row r="775" spans="1:17" ht="45" x14ac:dyDescent="0.25">
      <c r="A775" s="79">
        <f>IF(zgłoszenia[[#This Row],[ID]]&gt;0,A774+1,"--")</f>
        <v>772</v>
      </c>
      <c r="B775" s="16" t="s">
        <v>45</v>
      </c>
      <c r="C775" s="80">
        <v>15160</v>
      </c>
      <c r="D775" s="15">
        <v>42233</v>
      </c>
      <c r="E775" s="54" t="s">
        <v>1265</v>
      </c>
      <c r="F775" s="13" t="s">
        <v>17</v>
      </c>
      <c r="G775" s="13" t="s">
        <v>33</v>
      </c>
      <c r="H775" s="13" t="s">
        <v>33</v>
      </c>
      <c r="I775" s="65" t="s">
        <v>1266</v>
      </c>
      <c r="J775" s="13">
        <v>789</v>
      </c>
      <c r="K775" s="6" t="str">
        <f>IF(zgłoszenia[[#This Row],[ID]]&gt;0,IF(zgłoszenia[[#This Row],[AB Nr
z eDOK]]&gt;0,CONCATENATE("AB.6743.",zgłoszenia[[#This Row],[AB Nr
z eDOK]],".",D$1,".",zgłoszenia[[#This Row],[ID]]),"brak rejestreacji eDOK"),"")</f>
        <v>AB.6743.789.2015.IN</v>
      </c>
      <c r="L775" s="13"/>
      <c r="M77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775" s="12">
        <v>42262</v>
      </c>
      <c r="O775" s="13" t="s">
        <v>19</v>
      </c>
      <c r="P775" s="23"/>
      <c r="Q775" s="58"/>
    </row>
    <row r="776" spans="1:17" ht="45" x14ac:dyDescent="0.25">
      <c r="A776" s="79">
        <f>IF(zgłoszenia[[#This Row],[ID]]&gt;0,A775+1,"--")</f>
        <v>773</v>
      </c>
      <c r="B776" s="16" t="s">
        <v>47</v>
      </c>
      <c r="C776" s="80">
        <v>15125</v>
      </c>
      <c r="D776" s="15">
        <v>42233</v>
      </c>
      <c r="E776" s="54" t="s">
        <v>92</v>
      </c>
      <c r="F776" s="13" t="s">
        <v>23</v>
      </c>
      <c r="G776" s="13" t="s">
        <v>21</v>
      </c>
      <c r="H776" s="13" t="s">
        <v>297</v>
      </c>
      <c r="I776" s="65" t="s">
        <v>1423</v>
      </c>
      <c r="J776" s="13">
        <v>858</v>
      </c>
      <c r="K776" s="6" t="str">
        <f>IF(zgłoszenia[[#This Row],[ID]]&gt;0,IF(zgłoszenia[[#This Row],[AB Nr
z eDOK]]&gt;0,CONCATENATE("AB.6743.",zgłoszenia[[#This Row],[AB Nr
z eDOK]],".",D$1,".",zgłoszenia[[#This Row],[ID]]),"brak rejestreacji eDOK"),"")</f>
        <v>AB.6743.858.2015.ŁD</v>
      </c>
      <c r="L776" s="13"/>
      <c r="M77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776" s="12">
        <v>42263</v>
      </c>
      <c r="O776" s="13" t="s">
        <v>19</v>
      </c>
      <c r="P776" s="23"/>
      <c r="Q776" s="58"/>
    </row>
    <row r="777" spans="1:17" ht="45" x14ac:dyDescent="0.25">
      <c r="A777" s="79">
        <f>IF(zgłoszenia[[#This Row],[ID]]&gt;0,A776+1,"--")</f>
        <v>774</v>
      </c>
      <c r="B777" s="16" t="s">
        <v>45</v>
      </c>
      <c r="C777" s="80">
        <v>15132</v>
      </c>
      <c r="D777" s="15">
        <v>42233</v>
      </c>
      <c r="E777" s="54" t="s">
        <v>2062</v>
      </c>
      <c r="F777" s="13" t="s">
        <v>17</v>
      </c>
      <c r="G777" s="13" t="s">
        <v>24</v>
      </c>
      <c r="H777" s="13" t="s">
        <v>751</v>
      </c>
      <c r="I777" s="65" t="s">
        <v>1262</v>
      </c>
      <c r="J777" s="13">
        <v>785</v>
      </c>
      <c r="K777" s="6" t="str">
        <f>IF(zgłoszenia[[#This Row],[ID]]&gt;0,IF(zgłoszenia[[#This Row],[AB Nr
z eDOK]]&gt;0,CONCATENATE("AB.6743.",zgłoszenia[[#This Row],[AB Nr
z eDOK]],".",D$1,".",zgłoszenia[[#This Row],[ID]]),"brak rejestreacji eDOK"),"")</f>
        <v>AB.6743.785.2015.IN</v>
      </c>
      <c r="L777" s="13"/>
      <c r="M77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777" s="12">
        <v>42262</v>
      </c>
      <c r="O777" s="13" t="s">
        <v>19</v>
      </c>
      <c r="P777" s="23"/>
      <c r="Q777" s="58"/>
    </row>
    <row r="778" spans="1:17" ht="45" x14ac:dyDescent="0.25">
      <c r="A778" s="79">
        <f>IF(zgłoszenia[[#This Row],[ID]]&gt;0,A777+1,"--")</f>
        <v>775</v>
      </c>
      <c r="B778" s="16" t="s">
        <v>12</v>
      </c>
      <c r="C778" s="80">
        <v>15139</v>
      </c>
      <c r="D778" s="15">
        <v>42233</v>
      </c>
      <c r="E778" s="53" t="s">
        <v>1238</v>
      </c>
      <c r="F778" s="13" t="s">
        <v>17</v>
      </c>
      <c r="G778" s="13" t="s">
        <v>32</v>
      </c>
      <c r="H778" s="50" t="s">
        <v>993</v>
      </c>
      <c r="I778" s="68" t="s">
        <v>1239</v>
      </c>
      <c r="J778" s="13">
        <v>775</v>
      </c>
      <c r="K778" s="6" t="str">
        <f>IF(zgłoszenia[[#This Row],[ID]]&gt;0,IF(zgłoszenia[[#This Row],[AB Nr
z eDOK]]&gt;0,CONCATENATE("AB.6743.",zgłoszenia[[#This Row],[AB Nr
z eDOK]],".",D$1,".",zgłoszenia[[#This Row],[ID]]),"brak rejestreacji eDOK"),"")</f>
        <v>AB.6743.775.2015.AA</v>
      </c>
      <c r="L778" s="13"/>
      <c r="M77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778" s="12">
        <v>42262</v>
      </c>
      <c r="O778" s="13" t="s">
        <v>19</v>
      </c>
      <c r="P778" s="23"/>
      <c r="Q778" s="58"/>
    </row>
    <row r="779" spans="1:17" ht="45" x14ac:dyDescent="0.25">
      <c r="A779" s="79">
        <f>IF(zgłoszenia[[#This Row],[ID]]&gt;0,A778+1,"--")</f>
        <v>776</v>
      </c>
      <c r="B779" s="16" t="s">
        <v>12</v>
      </c>
      <c r="C779" s="80">
        <v>15143</v>
      </c>
      <c r="D779" s="15">
        <v>42233</v>
      </c>
      <c r="E779" s="53" t="s">
        <v>1238</v>
      </c>
      <c r="F779" s="13" t="s">
        <v>17</v>
      </c>
      <c r="G779" s="13" t="s">
        <v>32</v>
      </c>
      <c r="H779" s="50" t="s">
        <v>153</v>
      </c>
      <c r="I779" s="68" t="s">
        <v>1240</v>
      </c>
      <c r="J779" s="13">
        <v>776</v>
      </c>
      <c r="K779" s="6" t="str">
        <f>IF(zgłoszenia[[#This Row],[ID]]&gt;0,IF(zgłoszenia[[#This Row],[AB Nr
z eDOK]]&gt;0,CONCATENATE("AB.6743.",zgłoszenia[[#This Row],[AB Nr
z eDOK]],".",D$1,".",zgłoszenia[[#This Row],[ID]]),"brak rejestreacji eDOK"),"")</f>
        <v>AB.6743.776.2015.AA</v>
      </c>
      <c r="L779" s="13"/>
      <c r="M77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779" s="12">
        <v>42262</v>
      </c>
      <c r="O779" s="13" t="s">
        <v>19</v>
      </c>
      <c r="P779" s="23"/>
      <c r="Q779" s="58"/>
    </row>
    <row r="780" spans="1:17" ht="45" x14ac:dyDescent="0.25">
      <c r="A780" s="79">
        <f>IF(zgłoszenia[[#This Row],[ID]]&gt;0,A779+1,"--")</f>
        <v>777</v>
      </c>
      <c r="B780" s="16" t="s">
        <v>36</v>
      </c>
      <c r="C780" s="80">
        <v>15140</v>
      </c>
      <c r="D780" s="15">
        <v>42233</v>
      </c>
      <c r="E780" s="53" t="s">
        <v>1238</v>
      </c>
      <c r="F780" s="13" t="s">
        <v>17</v>
      </c>
      <c r="G780" s="13" t="s">
        <v>32</v>
      </c>
      <c r="H780" s="50" t="s">
        <v>136</v>
      </c>
      <c r="I780" s="68" t="s">
        <v>1386</v>
      </c>
      <c r="J780" s="13">
        <v>820</v>
      </c>
      <c r="K780" s="6" t="str">
        <f>IF(zgłoszenia[[#This Row],[ID]]&gt;0,IF(zgłoszenia[[#This Row],[AB Nr
z eDOK]]&gt;0,CONCATENATE("AB.6743.",zgłoszenia[[#This Row],[AB Nr
z eDOK]],".",D$1,".",zgłoszenia[[#This Row],[ID]]),"brak rejestreacji eDOK"),"")</f>
        <v>AB.6743.820.2015.AS</v>
      </c>
      <c r="L780" s="13"/>
      <c r="M78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780" s="12">
        <v>42262</v>
      </c>
      <c r="O780" s="13" t="s">
        <v>19</v>
      </c>
      <c r="P780" s="23"/>
      <c r="Q780" s="58"/>
    </row>
    <row r="781" spans="1:17" ht="45" x14ac:dyDescent="0.25">
      <c r="A781" s="79">
        <f>IF(zgłoszenia[[#This Row],[ID]]&gt;0,A780+1,"--")</f>
        <v>778</v>
      </c>
      <c r="B781" s="16" t="s">
        <v>36</v>
      </c>
      <c r="C781" s="80">
        <v>15141</v>
      </c>
      <c r="D781" s="15">
        <v>42233</v>
      </c>
      <c r="E781" s="53" t="s">
        <v>1238</v>
      </c>
      <c r="F781" s="13" t="s">
        <v>17</v>
      </c>
      <c r="G781" s="13" t="s">
        <v>30</v>
      </c>
      <c r="H781" s="50" t="s">
        <v>227</v>
      </c>
      <c r="I781" s="68" t="s">
        <v>1387</v>
      </c>
      <c r="J781" s="13">
        <v>821</v>
      </c>
      <c r="K781" s="6" t="str">
        <f>IF(zgłoszenia[[#This Row],[ID]]&gt;0,IF(zgłoszenia[[#This Row],[AB Nr
z eDOK]]&gt;0,CONCATENATE("AB.6743.",zgłoszenia[[#This Row],[AB Nr
z eDOK]],".",D$1,".",zgłoszenia[[#This Row],[ID]]),"brak rejestreacji eDOK"),"")</f>
        <v>AB.6743.821.2015.AS</v>
      </c>
      <c r="L781" s="13"/>
      <c r="M78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781" s="12">
        <v>42262</v>
      </c>
      <c r="O781" s="13" t="s">
        <v>19</v>
      </c>
      <c r="P781" s="23"/>
      <c r="Q781" s="58"/>
    </row>
    <row r="782" spans="1:17" ht="45" x14ac:dyDescent="0.25">
      <c r="A782" s="79">
        <f>IF(zgłoszenia[[#This Row],[ID]]&gt;0,A781+1,"--")</f>
        <v>779</v>
      </c>
      <c r="B782" s="16" t="s">
        <v>46</v>
      </c>
      <c r="C782" s="80">
        <v>15214</v>
      </c>
      <c r="D782" s="15">
        <v>42234</v>
      </c>
      <c r="E782" s="54" t="s">
        <v>1251</v>
      </c>
      <c r="F782" s="13" t="s">
        <v>23</v>
      </c>
      <c r="G782" s="13" t="s">
        <v>21</v>
      </c>
      <c r="H782" s="13" t="s">
        <v>1252</v>
      </c>
      <c r="I782" s="65" t="s">
        <v>1253</v>
      </c>
      <c r="J782" s="13">
        <v>781</v>
      </c>
      <c r="K782" s="6" t="str">
        <f>IF(zgłoszenia[[#This Row],[ID]]&gt;0,IF(zgłoszenia[[#This Row],[AB Nr
z eDOK]]&gt;0,CONCATENATE("AB.6743.",zgłoszenia[[#This Row],[AB Nr
z eDOK]],".",D$1,".",zgłoszenia[[#This Row],[ID]]),"brak rejestreacji eDOK"),"")</f>
        <v>AB.6743.781.2015.MS</v>
      </c>
      <c r="L782" s="13">
        <v>45</v>
      </c>
      <c r="M78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BOŚ.6743.45.2015.MS</v>
      </c>
      <c r="N782" s="12">
        <v>42299</v>
      </c>
      <c r="O782" s="13" t="s">
        <v>19</v>
      </c>
      <c r="P782" s="23"/>
      <c r="Q782" s="58"/>
    </row>
    <row r="783" spans="1:17" ht="45" x14ac:dyDescent="0.25">
      <c r="A783" s="79">
        <f>IF(zgłoszenia[[#This Row],[ID]]&gt;0,A782+1,"--")</f>
        <v>780</v>
      </c>
      <c r="B783" s="16" t="s">
        <v>36</v>
      </c>
      <c r="C783" s="80">
        <v>15227</v>
      </c>
      <c r="D783" s="15">
        <v>42234</v>
      </c>
      <c r="E783" s="53" t="s">
        <v>1388</v>
      </c>
      <c r="F783" s="13" t="s">
        <v>17</v>
      </c>
      <c r="G783" s="13" t="s">
        <v>26</v>
      </c>
      <c r="H783" s="50" t="s">
        <v>108</v>
      </c>
      <c r="I783" s="68" t="s">
        <v>1220</v>
      </c>
      <c r="J783" s="13">
        <v>822</v>
      </c>
      <c r="K783" s="6" t="str">
        <f>IF(zgłoszenia[[#This Row],[ID]]&gt;0,IF(zgłoszenia[[#This Row],[AB Nr
z eDOK]]&gt;0,CONCATENATE("AB.6743.",zgłoszenia[[#This Row],[AB Nr
z eDOK]],".",D$1,".",zgłoszenia[[#This Row],[ID]]),"brak rejestreacji eDOK"),"")</f>
        <v>AB.6743.822.2015.AS</v>
      </c>
      <c r="L783" s="13"/>
      <c r="M78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783" s="12">
        <v>42262</v>
      </c>
      <c r="O783" s="13" t="s">
        <v>19</v>
      </c>
      <c r="P783" s="23"/>
      <c r="Q783" s="58"/>
    </row>
    <row r="784" spans="1:17" ht="45" x14ac:dyDescent="0.25">
      <c r="A784" s="79">
        <f>IF(zgłoszenia[[#This Row],[ID]]&gt;0,A783+1,"--")</f>
        <v>781</v>
      </c>
      <c r="B784" s="16" t="s">
        <v>12</v>
      </c>
      <c r="C784" s="80">
        <v>15300</v>
      </c>
      <c r="D784" s="15">
        <v>42235</v>
      </c>
      <c r="E784" s="53" t="s">
        <v>1242</v>
      </c>
      <c r="F784" s="13" t="s">
        <v>17</v>
      </c>
      <c r="G784" s="13" t="s">
        <v>32</v>
      </c>
      <c r="H784" s="50" t="s">
        <v>1243</v>
      </c>
      <c r="I784" s="68" t="s">
        <v>1244</v>
      </c>
      <c r="J784" s="13">
        <v>778</v>
      </c>
      <c r="K784" s="6" t="str">
        <f>IF(zgłoszenia[[#This Row],[ID]]&gt;0,IF(zgłoszenia[[#This Row],[AB Nr
z eDOK]]&gt;0,CONCATENATE("AB.6743.",zgłoszenia[[#This Row],[AB Nr
z eDOK]],".",D$1,".",zgłoszenia[[#This Row],[ID]]),"brak rejestreacji eDOK"),"")</f>
        <v>AB.6743.778.2015.AA</v>
      </c>
      <c r="L784" s="13"/>
      <c r="M78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784" s="12">
        <v>42257</v>
      </c>
      <c r="O784" s="13" t="s">
        <v>19</v>
      </c>
      <c r="P784" s="23"/>
      <c r="Q784" s="58"/>
    </row>
    <row r="785" spans="1:17" ht="30" x14ac:dyDescent="0.25">
      <c r="A785" s="79">
        <f>IF(zgłoszenia[[#This Row],[ID]]&gt;0,A784+1,"--")</f>
        <v>782</v>
      </c>
      <c r="B785" s="16" t="s">
        <v>12</v>
      </c>
      <c r="C785" s="80">
        <v>15382</v>
      </c>
      <c r="D785" s="15">
        <v>42236</v>
      </c>
      <c r="E785" s="53" t="s">
        <v>1245</v>
      </c>
      <c r="F785" s="13" t="s">
        <v>17</v>
      </c>
      <c r="G785" s="13" t="s">
        <v>32</v>
      </c>
      <c r="H785" s="50" t="s">
        <v>54</v>
      </c>
      <c r="I785" s="68" t="s">
        <v>101</v>
      </c>
      <c r="J785" s="13">
        <v>780</v>
      </c>
      <c r="K785" s="6" t="str">
        <f>IF(zgłoszenia[[#This Row],[ID]]&gt;0,IF(zgłoszenia[[#This Row],[AB Nr
z eDOK]]&gt;0,CONCATENATE("AB.6743.",zgłoszenia[[#This Row],[AB Nr
z eDOK]],".",D$1,".",zgłoszenia[[#This Row],[ID]]),"brak rejestreacji eDOK"),"")</f>
        <v>AB.6743.780.2015.AA</v>
      </c>
      <c r="L785" s="13"/>
      <c r="M78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785" s="12">
        <v>42247</v>
      </c>
      <c r="O785" s="13" t="s">
        <v>22</v>
      </c>
      <c r="P785" s="23"/>
      <c r="Q785" s="58"/>
    </row>
    <row r="786" spans="1:17" ht="30" x14ac:dyDescent="0.25">
      <c r="A786" s="79">
        <f>IF(zgłoszenia[[#This Row],[ID]]&gt;0,A785+1,"--")</f>
        <v>783</v>
      </c>
      <c r="B786" s="16" t="s">
        <v>46</v>
      </c>
      <c r="C786" s="80">
        <v>15390</v>
      </c>
      <c r="D786" s="15">
        <v>42236</v>
      </c>
      <c r="E786" s="54" t="s">
        <v>1254</v>
      </c>
      <c r="F786" s="13" t="s">
        <v>23</v>
      </c>
      <c r="G786" s="13" t="s">
        <v>18</v>
      </c>
      <c r="H786" s="13" t="s">
        <v>1255</v>
      </c>
      <c r="I786" s="65" t="s">
        <v>645</v>
      </c>
      <c r="J786" s="13">
        <v>783</v>
      </c>
      <c r="K786" s="6" t="str">
        <f>IF(zgłoszenia[[#This Row],[ID]]&gt;0,IF(zgłoszenia[[#This Row],[AB Nr
z eDOK]]&gt;0,CONCATENATE("AB.6743.",zgłoszenia[[#This Row],[AB Nr
z eDOK]],".",D$1,".",zgłoszenia[[#This Row],[ID]]),"brak rejestreacji eDOK"),"")</f>
        <v>AB.6743.783.2015.MS</v>
      </c>
      <c r="L786" s="13">
        <v>42</v>
      </c>
      <c r="M78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BOŚ.6743.42.2015.MS</v>
      </c>
      <c r="N786" s="12">
        <v>42291</v>
      </c>
      <c r="O786" s="13" t="s">
        <v>22</v>
      </c>
      <c r="P786" s="23"/>
      <c r="Q786" s="58"/>
    </row>
    <row r="787" spans="1:17" ht="30" x14ac:dyDescent="0.25">
      <c r="A787" s="79">
        <f>IF(zgłoszenia[[#This Row],[ID]]&gt;0,A786+1,"--")</f>
        <v>784</v>
      </c>
      <c r="B787" s="16" t="s">
        <v>37</v>
      </c>
      <c r="C787" s="80">
        <v>15386</v>
      </c>
      <c r="D787" s="15">
        <v>42236</v>
      </c>
      <c r="E787" s="54" t="s">
        <v>1241</v>
      </c>
      <c r="F787" s="13" t="s">
        <v>17</v>
      </c>
      <c r="G787" s="13" t="s">
        <v>29</v>
      </c>
      <c r="H787" s="13" t="s">
        <v>144</v>
      </c>
      <c r="I787" s="65" t="s">
        <v>493</v>
      </c>
      <c r="J787" s="13">
        <v>777</v>
      </c>
      <c r="K787" s="6" t="str">
        <f>IF(zgłoszenia[[#This Row],[ID]]&gt;0,IF(zgłoszenia[[#This Row],[AB Nr
z eDOK]]&gt;0,CONCATENATE("AB.6743.",zgłoszenia[[#This Row],[AB Nr
z eDOK]],".",D$1,".",zgłoszenia[[#This Row],[ID]]),"brak rejestreacji eDOK"),"")</f>
        <v>AB.6743.777.2015.KŻ</v>
      </c>
      <c r="L787" s="13"/>
      <c r="M78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787" s="12">
        <v>42289</v>
      </c>
      <c r="O787" s="13" t="s">
        <v>22</v>
      </c>
      <c r="P787" s="23"/>
      <c r="Q787" s="58"/>
    </row>
    <row r="788" spans="1:17" ht="45" x14ac:dyDescent="0.25">
      <c r="A788" s="79">
        <f>IF(zgłoszenia[[#This Row],[ID]]&gt;0,A787+1,"--")</f>
        <v>785</v>
      </c>
      <c r="B788" s="16" t="s">
        <v>13</v>
      </c>
      <c r="C788" s="80">
        <v>15363</v>
      </c>
      <c r="D788" s="15">
        <v>42236</v>
      </c>
      <c r="E788" s="53" t="s">
        <v>79</v>
      </c>
      <c r="F788" s="13" t="s">
        <v>17</v>
      </c>
      <c r="G788" s="13" t="s">
        <v>30</v>
      </c>
      <c r="H788" s="50" t="s">
        <v>558</v>
      </c>
      <c r="I788" s="68" t="s">
        <v>694</v>
      </c>
      <c r="J788" s="13">
        <v>911</v>
      </c>
      <c r="K788" s="6" t="str">
        <f>IF(zgłoszenia[[#This Row],[ID]]&gt;0,IF(zgłoszenia[[#This Row],[AB Nr
z eDOK]]&gt;0,CONCATENATE("AB.6743.",zgłoszenia[[#This Row],[AB Nr
z eDOK]],".",D$1,".",zgłoszenia[[#This Row],[ID]]),"brak rejestreacji eDOK"),"")</f>
        <v>AB.6743.911.2015.WŚ</v>
      </c>
      <c r="L788" s="13"/>
      <c r="M78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788" s="12">
        <v>42265</v>
      </c>
      <c r="O788" s="13" t="s">
        <v>19</v>
      </c>
      <c r="P788" s="23"/>
      <c r="Q788" s="58"/>
    </row>
    <row r="789" spans="1:17" ht="45" x14ac:dyDescent="0.25">
      <c r="A789" s="79">
        <f>IF(zgłoszenia[[#This Row],[ID]]&gt;0,A788+1,"--")</f>
        <v>786</v>
      </c>
      <c r="B789" s="16" t="s">
        <v>13</v>
      </c>
      <c r="C789" s="80">
        <v>15367</v>
      </c>
      <c r="D789" s="15">
        <v>42236</v>
      </c>
      <c r="E789" s="53" t="s">
        <v>343</v>
      </c>
      <c r="F789" s="13" t="s">
        <v>17</v>
      </c>
      <c r="G789" s="13" t="s">
        <v>30</v>
      </c>
      <c r="H789" s="50" t="s">
        <v>1488</v>
      </c>
      <c r="I789" s="68" t="s">
        <v>1489</v>
      </c>
      <c r="J789" s="13">
        <v>912</v>
      </c>
      <c r="K789" s="6" t="str">
        <f>IF(zgłoszenia[[#This Row],[ID]]&gt;0,IF(zgłoszenia[[#This Row],[AB Nr
z eDOK]]&gt;0,CONCATENATE("AB.6743.",zgłoszenia[[#This Row],[AB Nr
z eDOK]],".",D$1,".",zgłoszenia[[#This Row],[ID]]),"brak rejestreacji eDOK"),"")</f>
        <v>AB.6743.912.2015.WŚ</v>
      </c>
      <c r="L789" s="13"/>
      <c r="M78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789" s="12">
        <v>42265</v>
      </c>
      <c r="O789" s="13" t="s">
        <v>19</v>
      </c>
      <c r="P789" s="23"/>
      <c r="Q789" s="58"/>
    </row>
    <row r="790" spans="1:17" ht="45" x14ac:dyDescent="0.25">
      <c r="A790" s="79">
        <f>IF(zgłoszenia[[#This Row],[ID]]&gt;0,A789+1,"--")</f>
        <v>787</v>
      </c>
      <c r="B790" s="16" t="s">
        <v>13</v>
      </c>
      <c r="C790" s="80">
        <v>15379</v>
      </c>
      <c r="D790" s="15">
        <v>42236</v>
      </c>
      <c r="E790" s="53" t="s">
        <v>133</v>
      </c>
      <c r="F790" s="13" t="s">
        <v>17</v>
      </c>
      <c r="G790" s="13" t="s">
        <v>26</v>
      </c>
      <c r="H790" s="50" t="s">
        <v>1283</v>
      </c>
      <c r="I790" s="68" t="s">
        <v>1490</v>
      </c>
      <c r="J790" s="13">
        <v>913</v>
      </c>
      <c r="K790" s="6" t="str">
        <f>IF(zgłoszenia[[#This Row],[ID]]&gt;0,IF(zgłoszenia[[#This Row],[AB Nr
z eDOK]]&gt;0,CONCATENATE("AB.6743.",zgłoszenia[[#This Row],[AB Nr
z eDOK]],".",D$1,".",zgłoszenia[[#This Row],[ID]]),"brak rejestreacji eDOK"),"")</f>
        <v>AB.6743.913.2015.WŚ</v>
      </c>
      <c r="L790" s="13"/>
      <c r="M79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790" s="12">
        <v>42265</v>
      </c>
      <c r="O790" s="13" t="s">
        <v>19</v>
      </c>
      <c r="P790" s="23"/>
      <c r="Q790" s="58"/>
    </row>
    <row r="791" spans="1:17" ht="45" x14ac:dyDescent="0.25">
      <c r="A791" s="79">
        <f>IF(zgłoszenia[[#This Row],[ID]]&gt;0,A790+1,"--")</f>
        <v>788</v>
      </c>
      <c r="B791" s="16" t="s">
        <v>40</v>
      </c>
      <c r="C791" s="80">
        <v>15392</v>
      </c>
      <c r="D791" s="15">
        <v>42236</v>
      </c>
      <c r="E791" s="54" t="s">
        <v>1307</v>
      </c>
      <c r="F791" s="13" t="s">
        <v>17</v>
      </c>
      <c r="G791" s="13" t="s">
        <v>29</v>
      </c>
      <c r="H791" s="13" t="s">
        <v>144</v>
      </c>
      <c r="I791" s="65" t="s">
        <v>1308</v>
      </c>
      <c r="J791" s="13">
        <v>794</v>
      </c>
      <c r="K791" s="6" t="str">
        <f>IF(zgłoszenia[[#This Row],[ID]]&gt;0,IF(zgłoszenia[[#This Row],[AB Nr
z eDOK]]&gt;0,CONCATENATE("AB.6743.",zgłoszenia[[#This Row],[AB Nr
z eDOK]],".",D$1,".",zgłoszenia[[#This Row],[ID]]),"brak rejestreacji eDOK"),"")</f>
        <v>AB.6743.794.2015.AŁ</v>
      </c>
      <c r="L791" s="13"/>
      <c r="M79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791" s="12">
        <v>42265</v>
      </c>
      <c r="O791" s="13" t="s">
        <v>19</v>
      </c>
      <c r="P791" s="23"/>
      <c r="Q791" s="58"/>
    </row>
    <row r="792" spans="1:17" ht="45" x14ac:dyDescent="0.25">
      <c r="A792" s="79">
        <f>IF(zgłoszenia[[#This Row],[ID]]&gt;0,A791+1,"--")</f>
        <v>789</v>
      </c>
      <c r="B792" s="16" t="s">
        <v>40</v>
      </c>
      <c r="C792" s="80">
        <v>15393</v>
      </c>
      <c r="D792" s="15">
        <v>42236</v>
      </c>
      <c r="E792" s="54" t="s">
        <v>1307</v>
      </c>
      <c r="F792" s="13" t="s">
        <v>17</v>
      </c>
      <c r="G792" s="13" t="s">
        <v>29</v>
      </c>
      <c r="H792" s="13" t="s">
        <v>144</v>
      </c>
      <c r="I792" s="65" t="s">
        <v>1309</v>
      </c>
      <c r="J792" s="13">
        <v>795</v>
      </c>
      <c r="K792" s="6" t="str">
        <f>IF(zgłoszenia[[#This Row],[ID]]&gt;0,IF(zgłoszenia[[#This Row],[AB Nr
z eDOK]]&gt;0,CONCATENATE("AB.6743.",zgłoszenia[[#This Row],[AB Nr
z eDOK]],".",D$1,".",zgłoszenia[[#This Row],[ID]]),"brak rejestreacji eDOK"),"")</f>
        <v>AB.6743.795.2015.AŁ</v>
      </c>
      <c r="L792" s="13"/>
      <c r="M79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792" s="12">
        <v>42265</v>
      </c>
      <c r="O792" s="13" t="s">
        <v>19</v>
      </c>
      <c r="P792" s="23"/>
      <c r="Q792" s="58"/>
    </row>
    <row r="793" spans="1:17" ht="45" x14ac:dyDescent="0.25">
      <c r="A793" s="79">
        <f>IF(zgłoszenia[[#This Row],[ID]]&gt;0,A792+1,"--")</f>
        <v>790</v>
      </c>
      <c r="B793" s="16" t="s">
        <v>40</v>
      </c>
      <c r="C793" s="80">
        <v>15396</v>
      </c>
      <c r="D793" s="15">
        <v>42236</v>
      </c>
      <c r="E793" s="54" t="s">
        <v>312</v>
      </c>
      <c r="F793" s="13" t="s">
        <v>17</v>
      </c>
      <c r="G793" s="13" t="s">
        <v>29</v>
      </c>
      <c r="H793" s="13" t="s">
        <v>144</v>
      </c>
      <c r="I793" s="65" t="s">
        <v>1305</v>
      </c>
      <c r="J793" s="13">
        <v>796</v>
      </c>
      <c r="K793" s="6" t="str">
        <f>IF(zgłoszenia[[#This Row],[ID]]&gt;0,IF(zgłoszenia[[#This Row],[AB Nr
z eDOK]]&gt;0,CONCATENATE("AB.6743.",zgłoszenia[[#This Row],[AB Nr
z eDOK]],".",D$1,".",zgłoszenia[[#This Row],[ID]]),"brak rejestreacji eDOK"),"")</f>
        <v>AB.6743.796.2015.AŁ</v>
      </c>
      <c r="L793" s="13"/>
      <c r="M79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793" s="12">
        <v>42265</v>
      </c>
      <c r="O793" s="13" t="s">
        <v>19</v>
      </c>
      <c r="P793" s="23"/>
      <c r="Q793" s="58"/>
    </row>
    <row r="794" spans="1:17" ht="45" x14ac:dyDescent="0.25">
      <c r="A794" s="79">
        <f>IF(zgłoszenia[[#This Row],[ID]]&gt;0,A793+1,"--")</f>
        <v>791</v>
      </c>
      <c r="B794" s="16" t="s">
        <v>40</v>
      </c>
      <c r="C794" s="80">
        <v>15398</v>
      </c>
      <c r="D794" s="15">
        <v>42236</v>
      </c>
      <c r="E794" s="54" t="s">
        <v>312</v>
      </c>
      <c r="F794" s="13" t="s">
        <v>17</v>
      </c>
      <c r="G794" s="13" t="s">
        <v>29</v>
      </c>
      <c r="H794" s="13" t="s">
        <v>144</v>
      </c>
      <c r="I794" s="65" t="s">
        <v>1306</v>
      </c>
      <c r="J794" s="13">
        <v>797</v>
      </c>
      <c r="K794" s="6" t="str">
        <f>IF(zgłoszenia[[#This Row],[ID]]&gt;0,IF(zgłoszenia[[#This Row],[AB Nr
z eDOK]]&gt;0,CONCATENATE("AB.6743.",zgłoszenia[[#This Row],[AB Nr
z eDOK]],".",D$1,".",zgłoszenia[[#This Row],[ID]]),"brak rejestreacji eDOK"),"")</f>
        <v>AB.6743.797.2015.AŁ</v>
      </c>
      <c r="L794" s="13"/>
      <c r="M79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794" s="12">
        <v>42265</v>
      </c>
      <c r="O794" s="13" t="s">
        <v>19</v>
      </c>
      <c r="P794" s="23"/>
      <c r="Q794" s="58"/>
    </row>
    <row r="795" spans="1:17" ht="45" x14ac:dyDescent="0.25">
      <c r="A795" s="79">
        <f>IF(zgłoszenia[[#This Row],[ID]]&gt;0,A794+1,"--")</f>
        <v>792</v>
      </c>
      <c r="B795" s="16" t="s">
        <v>40</v>
      </c>
      <c r="C795" s="80">
        <v>15364</v>
      </c>
      <c r="D795" s="15">
        <v>42236</v>
      </c>
      <c r="E795" s="54" t="s">
        <v>1311</v>
      </c>
      <c r="F795" s="13" t="s">
        <v>23</v>
      </c>
      <c r="G795" s="13" t="s">
        <v>29</v>
      </c>
      <c r="H795" s="13" t="s">
        <v>293</v>
      </c>
      <c r="I795" s="65" t="s">
        <v>1310</v>
      </c>
      <c r="J795" s="13">
        <v>793</v>
      </c>
      <c r="K795" s="6" t="str">
        <f>IF(zgłoszenia[[#This Row],[ID]]&gt;0,IF(zgłoszenia[[#This Row],[AB Nr
z eDOK]]&gt;0,CONCATENATE("AB.6743.",zgłoszenia[[#This Row],[AB Nr
z eDOK]],".",D$1,".",zgłoszenia[[#This Row],[ID]]),"brak rejestreacji eDOK"),"")</f>
        <v>AB.6743.793.2015.AŁ</v>
      </c>
      <c r="L795" s="13"/>
      <c r="M79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795" s="12">
        <v>42265</v>
      </c>
      <c r="O795" s="13" t="s">
        <v>19</v>
      </c>
      <c r="P795" s="23"/>
      <c r="Q795" s="58"/>
    </row>
    <row r="796" spans="1:17" ht="30" x14ac:dyDescent="0.25">
      <c r="A796" s="79">
        <f>IF(zgłoszenia[[#This Row],[ID]]&gt;0,A795+1,"--")</f>
        <v>793</v>
      </c>
      <c r="B796" s="16" t="s">
        <v>12</v>
      </c>
      <c r="C796" s="80">
        <v>15378</v>
      </c>
      <c r="D796" s="15">
        <v>42236</v>
      </c>
      <c r="E796" s="53" t="s">
        <v>1102</v>
      </c>
      <c r="F796" s="13" t="s">
        <v>17</v>
      </c>
      <c r="G796" s="13" t="s">
        <v>32</v>
      </c>
      <c r="H796" s="50" t="s">
        <v>54</v>
      </c>
      <c r="I796" s="68" t="s">
        <v>1246</v>
      </c>
      <c r="J796" s="13">
        <v>779</v>
      </c>
      <c r="K796" s="6" t="str">
        <f>IF(zgłoszenia[[#This Row],[ID]]&gt;0,IF(zgłoszenia[[#This Row],[AB Nr
z eDOK]]&gt;0,CONCATENATE("AB.6743.",zgłoszenia[[#This Row],[AB Nr
z eDOK]],".",D$1,".",zgłoszenia[[#This Row],[ID]]),"brak rejestreacji eDOK"),"")</f>
        <v>AB.6743.779.2015.AA</v>
      </c>
      <c r="L796" s="13">
        <v>18</v>
      </c>
      <c r="M79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BOŚ.6743.18.2015.AA</v>
      </c>
      <c r="N796" s="12">
        <v>42317</v>
      </c>
      <c r="O796" s="13" t="s">
        <v>22</v>
      </c>
      <c r="P796" s="23"/>
      <c r="Q796" s="58"/>
    </row>
    <row r="797" spans="1:17" ht="45" x14ac:dyDescent="0.25">
      <c r="A797" s="79">
        <f>IF(zgłoszenia[[#This Row],[ID]]&gt;0,A796+1,"--")</f>
        <v>794</v>
      </c>
      <c r="B797" s="16" t="s">
        <v>47</v>
      </c>
      <c r="C797" s="80">
        <v>15370</v>
      </c>
      <c r="D797" s="15">
        <v>42236</v>
      </c>
      <c r="E797" s="54" t="s">
        <v>1421</v>
      </c>
      <c r="F797" s="13" t="s">
        <v>17</v>
      </c>
      <c r="G797" s="13" t="s">
        <v>21</v>
      </c>
      <c r="H797" s="13" t="s">
        <v>103</v>
      </c>
      <c r="I797" s="65" t="s">
        <v>1422</v>
      </c>
      <c r="J797" s="13">
        <v>859</v>
      </c>
      <c r="K797" s="6" t="str">
        <f>IF(zgłoszenia[[#This Row],[ID]]&gt;0,IF(zgłoszenia[[#This Row],[AB Nr
z eDOK]]&gt;0,CONCATENATE("AB.6743.",zgłoszenia[[#This Row],[AB Nr
z eDOK]],".",D$1,".",zgłoszenia[[#This Row],[ID]]),"brak rejestreacji eDOK"),"")</f>
        <v>AB.6743.859.2015.ŁD</v>
      </c>
      <c r="L797" s="13"/>
      <c r="M79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797" s="12">
        <v>42265</v>
      </c>
      <c r="O797" s="13" t="s">
        <v>19</v>
      </c>
      <c r="P797" s="23"/>
      <c r="Q797" s="58"/>
    </row>
    <row r="798" spans="1:17" ht="45" x14ac:dyDescent="0.25">
      <c r="A798" s="79">
        <f>IF(zgłoszenia[[#This Row],[ID]]&gt;0,A797+1,"--")</f>
        <v>795</v>
      </c>
      <c r="B798" s="16" t="s">
        <v>13</v>
      </c>
      <c r="C798" s="80">
        <v>15395</v>
      </c>
      <c r="D798" s="15">
        <v>42236</v>
      </c>
      <c r="E798" s="53" t="s">
        <v>1491</v>
      </c>
      <c r="F798" s="13" t="s">
        <v>17</v>
      </c>
      <c r="G798" s="13" t="s">
        <v>26</v>
      </c>
      <c r="H798" s="50" t="s">
        <v>108</v>
      </c>
      <c r="I798" s="68" t="s">
        <v>257</v>
      </c>
      <c r="J798" s="13">
        <v>914</v>
      </c>
      <c r="K798" s="6" t="str">
        <f>IF(zgłoszenia[[#This Row],[ID]]&gt;0,IF(zgłoszenia[[#This Row],[AB Nr
z eDOK]]&gt;0,CONCATENATE("AB.6743.",zgłoszenia[[#This Row],[AB Nr
z eDOK]],".",D$1,".",zgłoszenia[[#This Row],[ID]]),"brak rejestreacji eDOK"),"")</f>
        <v>AB.6743.914.2015.WŚ</v>
      </c>
      <c r="L798" s="13"/>
      <c r="M79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798" s="12">
        <v>42265</v>
      </c>
      <c r="O798" s="13" t="s">
        <v>19</v>
      </c>
      <c r="P798" s="23"/>
      <c r="Q798" s="58"/>
    </row>
    <row r="799" spans="1:17" ht="45" x14ac:dyDescent="0.25">
      <c r="A799" s="79">
        <f>IF(zgłoszenia[[#This Row],[ID]]&gt;0,A798+1,"--")</f>
        <v>796</v>
      </c>
      <c r="B799" s="16" t="s">
        <v>13</v>
      </c>
      <c r="C799" s="80">
        <v>15397</v>
      </c>
      <c r="D799" s="15">
        <v>42236</v>
      </c>
      <c r="E799" s="53" t="s">
        <v>1491</v>
      </c>
      <c r="F799" s="13" t="s">
        <v>17</v>
      </c>
      <c r="G799" s="13" t="s">
        <v>29</v>
      </c>
      <c r="H799" s="50" t="s">
        <v>144</v>
      </c>
      <c r="I799" s="68" t="s">
        <v>1492</v>
      </c>
      <c r="J799" s="13">
        <v>915</v>
      </c>
      <c r="K799" s="6" t="str">
        <f>IF(zgłoszenia[[#This Row],[ID]]&gt;0,IF(zgłoszenia[[#This Row],[AB Nr
z eDOK]]&gt;0,CONCATENATE("AB.6743.",zgłoszenia[[#This Row],[AB Nr
z eDOK]],".",D$1,".",zgłoszenia[[#This Row],[ID]]),"brak rejestreacji eDOK"),"")</f>
        <v>AB.6743.915.2015.WŚ</v>
      </c>
      <c r="L799" s="13"/>
      <c r="M79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799" s="12">
        <v>42265</v>
      </c>
      <c r="O799" s="13" t="s">
        <v>19</v>
      </c>
      <c r="P799" s="23"/>
      <c r="Q799" s="58"/>
    </row>
    <row r="800" spans="1:17" ht="45" x14ac:dyDescent="0.25">
      <c r="A800" s="79">
        <f>IF(zgłoszenia[[#This Row],[ID]]&gt;0,A799+1,"--")</f>
        <v>797</v>
      </c>
      <c r="B800" s="16" t="s">
        <v>45</v>
      </c>
      <c r="C800" s="80">
        <v>15404</v>
      </c>
      <c r="D800" s="15">
        <v>42236</v>
      </c>
      <c r="E800" s="54" t="s">
        <v>1256</v>
      </c>
      <c r="F800" s="13" t="s">
        <v>17</v>
      </c>
      <c r="G800" s="13" t="s">
        <v>33</v>
      </c>
      <c r="H800" s="13" t="s">
        <v>206</v>
      </c>
      <c r="I800" s="65" t="s">
        <v>1257</v>
      </c>
      <c r="J800" s="13">
        <v>788</v>
      </c>
      <c r="K800" s="6" t="str">
        <f>IF(zgłoszenia[[#This Row],[ID]]&gt;0,IF(zgłoszenia[[#This Row],[AB Nr
z eDOK]]&gt;0,CONCATENATE("AB.6743.",zgłoszenia[[#This Row],[AB Nr
z eDOK]],".",D$1,".",zgłoszenia[[#This Row],[ID]]),"brak rejestreacji eDOK"),"")</f>
        <v>AB.6743.788.2015.IN</v>
      </c>
      <c r="L800" s="13"/>
      <c r="M80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800" s="12">
        <v>42269</v>
      </c>
      <c r="O800" s="13" t="s">
        <v>19</v>
      </c>
      <c r="P800" s="23"/>
      <c r="Q800" s="58"/>
    </row>
    <row r="801" spans="1:17" ht="45" x14ac:dyDescent="0.25">
      <c r="A801" s="79">
        <f>IF(zgłoszenia[[#This Row],[ID]]&gt;0,A800+1,"--")</f>
        <v>798</v>
      </c>
      <c r="B801" s="16" t="s">
        <v>47</v>
      </c>
      <c r="C801" s="80">
        <v>15471</v>
      </c>
      <c r="D801" s="15">
        <v>42237</v>
      </c>
      <c r="E801" s="54" t="s">
        <v>835</v>
      </c>
      <c r="F801" s="13" t="s">
        <v>17</v>
      </c>
      <c r="G801" s="13" t="s">
        <v>21</v>
      </c>
      <c r="H801" s="13" t="s">
        <v>103</v>
      </c>
      <c r="I801" s="65" t="s">
        <v>1420</v>
      </c>
      <c r="J801" s="13">
        <v>860</v>
      </c>
      <c r="K801" s="6" t="str">
        <f>IF(zgłoszenia[[#This Row],[ID]]&gt;0,IF(zgłoszenia[[#This Row],[AB Nr
z eDOK]]&gt;0,CONCATENATE("AB.6743.",zgłoszenia[[#This Row],[AB Nr
z eDOK]],".",D$1,".",zgłoszenia[[#This Row],[ID]]),"brak rejestreacji eDOK"),"")</f>
        <v>AB.6743.860.2015.ŁD</v>
      </c>
      <c r="L801" s="13"/>
      <c r="M80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801" s="12">
        <v>42262</v>
      </c>
      <c r="O801" s="13" t="s">
        <v>19</v>
      </c>
      <c r="P801" s="23"/>
      <c r="Q801" s="58"/>
    </row>
    <row r="802" spans="1:17" ht="45" x14ac:dyDescent="0.25">
      <c r="A802" s="79">
        <f>IF(zgłoszenia[[#This Row],[ID]]&gt;0,A801+1,"--")</f>
        <v>799</v>
      </c>
      <c r="B802" s="16" t="s">
        <v>45</v>
      </c>
      <c r="C802" s="80">
        <v>15469</v>
      </c>
      <c r="D802" s="15">
        <v>42237</v>
      </c>
      <c r="E802" s="54" t="s">
        <v>1258</v>
      </c>
      <c r="F802" s="13" t="s">
        <v>17</v>
      </c>
      <c r="G802" s="13" t="s">
        <v>33</v>
      </c>
      <c r="H802" s="13" t="s">
        <v>33</v>
      </c>
      <c r="I802" s="65" t="s">
        <v>1235</v>
      </c>
      <c r="J802" s="13">
        <v>787</v>
      </c>
      <c r="K802" s="6" t="str">
        <f>IF(zgłoszenia[[#This Row],[ID]]&gt;0,IF(zgłoszenia[[#This Row],[AB Nr
z eDOK]]&gt;0,CONCATENATE("AB.6743.",zgłoszenia[[#This Row],[AB Nr
z eDOK]],".",D$1,".",zgłoszenia[[#This Row],[ID]]),"brak rejestreacji eDOK"),"")</f>
        <v>AB.6743.787.2015.IN</v>
      </c>
      <c r="L802" s="13"/>
      <c r="M80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802" s="12">
        <v>42276</v>
      </c>
      <c r="O802" s="13" t="s">
        <v>19</v>
      </c>
      <c r="P802" s="23"/>
      <c r="Q802" s="58"/>
    </row>
    <row r="803" spans="1:17" ht="30" x14ac:dyDescent="0.25">
      <c r="A803" s="79">
        <f>IF(zgłoszenia[[#This Row],[ID]]&gt;0,A802+1,"--")</f>
        <v>800</v>
      </c>
      <c r="B803" s="16" t="s">
        <v>45</v>
      </c>
      <c r="C803" s="80">
        <v>15457</v>
      </c>
      <c r="D803" s="15">
        <v>42237</v>
      </c>
      <c r="E803" s="54" t="s">
        <v>1093</v>
      </c>
      <c r="F803" s="13" t="s">
        <v>17</v>
      </c>
      <c r="G803" s="13" t="s">
        <v>33</v>
      </c>
      <c r="H803" s="13" t="s">
        <v>1259</v>
      </c>
      <c r="I803" s="65" t="s">
        <v>1260</v>
      </c>
      <c r="J803" s="13">
        <v>786</v>
      </c>
      <c r="K803" s="6" t="str">
        <f>IF(zgłoszenia[[#This Row],[ID]]&gt;0,IF(zgłoszenia[[#This Row],[AB Nr
z eDOK]]&gt;0,CONCATENATE("AB.6743.",zgłoszenia[[#This Row],[AB Nr
z eDOK]],".",D$1,".",zgłoszenia[[#This Row],[ID]]),"brak rejestreacji eDOK"),"")</f>
        <v>AB.6743.786.2015.IN</v>
      </c>
      <c r="L803" s="13"/>
      <c r="M80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803" s="12">
        <v>42262</v>
      </c>
      <c r="O803" s="90" t="s">
        <v>1452</v>
      </c>
      <c r="P803" s="23"/>
      <c r="Q803" s="58"/>
    </row>
    <row r="804" spans="1:17" ht="45" x14ac:dyDescent="0.25">
      <c r="A804" s="79">
        <f>IF(zgłoszenia[[#This Row],[ID]]&gt;0,A803+1,"--")</f>
        <v>801</v>
      </c>
      <c r="B804" s="16" t="s">
        <v>13</v>
      </c>
      <c r="C804" s="80">
        <v>15460</v>
      </c>
      <c r="D804" s="15">
        <v>42237</v>
      </c>
      <c r="E804" s="53" t="s">
        <v>1491</v>
      </c>
      <c r="F804" s="13" t="s">
        <v>17</v>
      </c>
      <c r="G804" s="13" t="s">
        <v>29</v>
      </c>
      <c r="H804" s="50" t="s">
        <v>144</v>
      </c>
      <c r="I804" s="68" t="s">
        <v>1325</v>
      </c>
      <c r="J804" s="13">
        <v>916</v>
      </c>
      <c r="K804" s="6" t="str">
        <f>IF(zgłoszenia[[#This Row],[ID]]&gt;0,IF(zgłoszenia[[#This Row],[AB Nr
z eDOK]]&gt;0,CONCATENATE("AB.6743.",zgłoszenia[[#This Row],[AB Nr
z eDOK]],".",D$1,".",zgłoszenia[[#This Row],[ID]]),"brak rejestreacji eDOK"),"")</f>
        <v>AB.6743.916.2015.WŚ</v>
      </c>
      <c r="L804" s="13"/>
      <c r="M80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804" s="12">
        <v>42268</v>
      </c>
      <c r="O804" s="13" t="s">
        <v>19</v>
      </c>
      <c r="P804" s="23"/>
      <c r="Q804" s="58"/>
    </row>
    <row r="805" spans="1:17" ht="45" x14ac:dyDescent="0.25">
      <c r="A805" s="79">
        <f>IF(zgłoszenia[[#This Row],[ID]]&gt;0,A804+1,"--")</f>
        <v>802</v>
      </c>
      <c r="B805" s="16" t="s">
        <v>13</v>
      </c>
      <c r="C805" s="80">
        <v>15461</v>
      </c>
      <c r="D805" s="15">
        <v>42237</v>
      </c>
      <c r="E805" s="53" t="s">
        <v>1491</v>
      </c>
      <c r="F805" s="13" t="s">
        <v>17</v>
      </c>
      <c r="G805" s="13" t="s">
        <v>29</v>
      </c>
      <c r="H805" s="50" t="s">
        <v>144</v>
      </c>
      <c r="I805" s="68" t="s">
        <v>1493</v>
      </c>
      <c r="J805" s="13">
        <v>917</v>
      </c>
      <c r="K805" s="6" t="str">
        <f>IF(zgłoszenia[[#This Row],[ID]]&gt;0,IF(zgłoszenia[[#This Row],[AB Nr
z eDOK]]&gt;0,CONCATENATE("AB.6743.",zgłoszenia[[#This Row],[AB Nr
z eDOK]],".",D$1,".",zgłoszenia[[#This Row],[ID]]),"brak rejestreacji eDOK"),"")</f>
        <v>AB.6743.917.2015.WŚ</v>
      </c>
      <c r="L805" s="13"/>
      <c r="M80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805" s="12">
        <v>42268</v>
      </c>
      <c r="O805" s="13" t="s">
        <v>19</v>
      </c>
      <c r="P805" s="23"/>
      <c r="Q805" s="58"/>
    </row>
    <row r="806" spans="1:17" ht="45" x14ac:dyDescent="0.25">
      <c r="A806" s="79">
        <f>IF(zgłoszenia[[#This Row],[ID]]&gt;0,A805+1,"--")</f>
        <v>803</v>
      </c>
      <c r="B806" s="16" t="s">
        <v>12</v>
      </c>
      <c r="C806" s="80">
        <v>15462</v>
      </c>
      <c r="D806" s="15">
        <v>42237</v>
      </c>
      <c r="E806" s="53" t="s">
        <v>1002</v>
      </c>
      <c r="F806" s="13" t="s">
        <v>17</v>
      </c>
      <c r="G806" s="13" t="s">
        <v>32</v>
      </c>
      <c r="H806" s="50" t="s">
        <v>1062</v>
      </c>
      <c r="I806" s="68" t="s">
        <v>1269</v>
      </c>
      <c r="J806" s="13">
        <v>790</v>
      </c>
      <c r="K806" s="6" t="str">
        <f>IF(zgłoszenia[[#This Row],[ID]]&gt;0,IF(zgłoszenia[[#This Row],[AB Nr
z eDOK]]&gt;0,CONCATENATE("AB.6743.",zgłoszenia[[#This Row],[AB Nr
z eDOK]],".",D$1,".",zgłoszenia[[#This Row],[ID]]),"brak rejestreacji eDOK"),"")</f>
        <v>AB.6743.790.2015.AA</v>
      </c>
      <c r="L806" s="13"/>
      <c r="M80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806" s="12">
        <v>42248</v>
      </c>
      <c r="O806" s="13" t="s">
        <v>19</v>
      </c>
      <c r="P806" s="23"/>
      <c r="Q806" s="58"/>
    </row>
    <row r="807" spans="1:17" ht="45" x14ac:dyDescent="0.25">
      <c r="A807" s="79">
        <f>IF(zgłoszenia[[#This Row],[ID]]&gt;0,A806+1,"--")</f>
        <v>804</v>
      </c>
      <c r="B807" s="16" t="s">
        <v>47</v>
      </c>
      <c r="C807" s="80">
        <v>15539</v>
      </c>
      <c r="D807" s="15">
        <v>42240</v>
      </c>
      <c r="E807" s="54" t="s">
        <v>133</v>
      </c>
      <c r="F807" s="13" t="s">
        <v>17</v>
      </c>
      <c r="G807" s="13" t="s">
        <v>21</v>
      </c>
      <c r="H807" s="13" t="s">
        <v>134</v>
      </c>
      <c r="I807" s="65" t="s">
        <v>135</v>
      </c>
      <c r="J807" s="13">
        <v>861</v>
      </c>
      <c r="K807" s="6" t="str">
        <f>IF(zgłoszenia[[#This Row],[ID]]&gt;0,IF(zgłoszenia[[#This Row],[AB Nr
z eDOK]]&gt;0,CONCATENATE("AB.6743.",zgłoszenia[[#This Row],[AB Nr
z eDOK]],".",D$1,".",zgłoszenia[[#This Row],[ID]]),"brak rejestreacji eDOK"),"")</f>
        <v>AB.6743.861.2015.ŁD</v>
      </c>
      <c r="L807" s="13"/>
      <c r="M80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807" s="12">
        <v>42262</v>
      </c>
      <c r="O807" s="13" t="s">
        <v>19</v>
      </c>
      <c r="P807" s="23"/>
      <c r="Q807" s="58"/>
    </row>
    <row r="808" spans="1:17" ht="75" x14ac:dyDescent="0.25">
      <c r="A808" s="79">
        <f>IF(zgłoszenia[[#This Row],[ID]]&gt;0,A807+1,"--")</f>
        <v>805</v>
      </c>
      <c r="B808" s="16" t="s">
        <v>40</v>
      </c>
      <c r="C808" s="80">
        <v>15568</v>
      </c>
      <c r="D808" s="15">
        <v>42240</v>
      </c>
      <c r="E808" s="54" t="s">
        <v>1297</v>
      </c>
      <c r="F808" s="13" t="s">
        <v>28</v>
      </c>
      <c r="G808" s="13" t="s">
        <v>29</v>
      </c>
      <c r="H808" s="13" t="s">
        <v>29</v>
      </c>
      <c r="I808" s="65" t="s">
        <v>1298</v>
      </c>
      <c r="J808" s="13">
        <v>798</v>
      </c>
      <c r="K808" s="6" t="str">
        <f>IF(zgłoszenia[[#This Row],[ID]]&gt;0,IF(zgłoszenia[[#This Row],[AB Nr
z eDOK]]&gt;0,CONCATENATE("AB.6743.",zgłoszenia[[#This Row],[AB Nr
z eDOK]],".",D$1,".",zgłoszenia[[#This Row],[ID]]),"brak rejestreacji eDOK"),"")</f>
        <v>AB.6743.798.2015.AŁ</v>
      </c>
      <c r="L808" s="13"/>
      <c r="M80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808" s="12">
        <v>42262</v>
      </c>
      <c r="O808" s="13" t="s">
        <v>31</v>
      </c>
      <c r="P808" s="23"/>
      <c r="Q808" s="58"/>
    </row>
    <row r="809" spans="1:17" ht="45" x14ac:dyDescent="0.25">
      <c r="A809" s="79">
        <f>IF(zgłoszenia[[#This Row],[ID]]&gt;0,A808+1,"--")</f>
        <v>806</v>
      </c>
      <c r="B809" s="16" t="s">
        <v>12</v>
      </c>
      <c r="C809" s="80">
        <v>15541</v>
      </c>
      <c r="D809" s="15">
        <v>42240</v>
      </c>
      <c r="E809" s="53" t="s">
        <v>1391</v>
      </c>
      <c r="F809" s="13" t="s">
        <v>17</v>
      </c>
      <c r="G809" s="13" t="s">
        <v>32</v>
      </c>
      <c r="H809" s="50" t="s">
        <v>96</v>
      </c>
      <c r="I809" s="68" t="s">
        <v>1270</v>
      </c>
      <c r="J809" s="13">
        <v>791</v>
      </c>
      <c r="K809" s="6" t="str">
        <f>IF(zgłoszenia[[#This Row],[ID]]&gt;0,IF(zgłoszenia[[#This Row],[AB Nr
z eDOK]]&gt;0,CONCATENATE("AB.6743.",zgłoszenia[[#This Row],[AB Nr
z eDOK]],".",D$1,".",zgłoszenia[[#This Row],[ID]]),"brak rejestreacji eDOK"),"")</f>
        <v>AB.6743.791.2015.AA</v>
      </c>
      <c r="L809" s="13"/>
      <c r="M80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809" s="12">
        <v>42270</v>
      </c>
      <c r="O809" s="13" t="s">
        <v>19</v>
      </c>
      <c r="P809" s="23"/>
      <c r="Q809" s="58"/>
    </row>
    <row r="810" spans="1:17" ht="30" x14ac:dyDescent="0.25">
      <c r="A810" s="79">
        <f>IF(zgłoszenia[[#This Row],[ID]]&gt;0,A809+1,"--")</f>
        <v>807</v>
      </c>
      <c r="B810" s="16" t="s">
        <v>36</v>
      </c>
      <c r="C810" s="80">
        <v>15567</v>
      </c>
      <c r="D810" s="15">
        <v>42240</v>
      </c>
      <c r="E810" s="53" t="s">
        <v>1002</v>
      </c>
      <c r="F810" s="13" t="s">
        <v>17</v>
      </c>
      <c r="G810" s="13" t="s">
        <v>30</v>
      </c>
      <c r="H810" s="50" t="s">
        <v>1389</v>
      </c>
      <c r="I810" s="68" t="s">
        <v>1390</v>
      </c>
      <c r="J810" s="13">
        <v>824</v>
      </c>
      <c r="K810" s="6" t="str">
        <f>IF(zgłoszenia[[#This Row],[ID]]&gt;0,IF(zgłoszenia[[#This Row],[AB Nr
z eDOK]]&gt;0,CONCATENATE("AB.6743.",zgłoszenia[[#This Row],[AB Nr
z eDOK]],".",D$1,".",zgłoszenia[[#This Row],[ID]]),"brak rejestreacji eDOK"),"")</f>
        <v>AB.6743.824.2015.AS</v>
      </c>
      <c r="L810" s="13"/>
      <c r="M81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810" s="12">
        <v>42270</v>
      </c>
      <c r="O810" s="13"/>
      <c r="P810" s="23"/>
      <c r="Q810" s="58"/>
    </row>
    <row r="811" spans="1:17" ht="45" x14ac:dyDescent="0.25">
      <c r="A811" s="79">
        <f>IF(zgłoszenia[[#This Row],[ID]]&gt;0,A810+1,"--")</f>
        <v>808</v>
      </c>
      <c r="B811" s="16" t="s">
        <v>36</v>
      </c>
      <c r="C811" s="80">
        <v>15533</v>
      </c>
      <c r="D811" s="15">
        <v>42240</v>
      </c>
      <c r="E811" s="53" t="s">
        <v>1002</v>
      </c>
      <c r="F811" s="13" t="s">
        <v>17</v>
      </c>
      <c r="G811" s="13" t="s">
        <v>24</v>
      </c>
      <c r="H811" s="50" t="s">
        <v>1392</v>
      </c>
      <c r="I811" s="68" t="s">
        <v>1393</v>
      </c>
      <c r="J811" s="13">
        <v>823</v>
      </c>
      <c r="K811" s="6" t="str">
        <f>IF(zgłoszenia[[#This Row],[ID]]&gt;0,IF(zgłoszenia[[#This Row],[AB Nr
z eDOK]]&gt;0,CONCATENATE("AB.6743.",zgłoszenia[[#This Row],[AB Nr
z eDOK]],".",D$1,".",zgłoszenia[[#This Row],[ID]]),"brak rejestreacji eDOK"),"")</f>
        <v>AB.6743.823.2015.AS</v>
      </c>
      <c r="L811" s="13"/>
      <c r="M81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811" s="12">
        <v>42270</v>
      </c>
      <c r="O811" s="13" t="s">
        <v>19</v>
      </c>
      <c r="P811" s="23"/>
      <c r="Q811" s="58"/>
    </row>
    <row r="812" spans="1:17" ht="45" x14ac:dyDescent="0.25">
      <c r="A812" s="79">
        <f>IF(zgłoszenia[[#This Row],[ID]]&gt;0,A811+1,"--")</f>
        <v>809</v>
      </c>
      <c r="B812" s="16" t="s">
        <v>12</v>
      </c>
      <c r="C812" s="80">
        <v>15561</v>
      </c>
      <c r="D812" s="15">
        <v>42240</v>
      </c>
      <c r="E812" s="53" t="s">
        <v>53</v>
      </c>
      <c r="F812" s="13" t="s">
        <v>17</v>
      </c>
      <c r="G812" s="13" t="s">
        <v>32</v>
      </c>
      <c r="H812" s="50" t="s">
        <v>1267</v>
      </c>
      <c r="I812" s="68" t="s">
        <v>1268</v>
      </c>
      <c r="J812" s="13">
        <v>792</v>
      </c>
      <c r="K812" s="6" t="str">
        <f>IF(zgłoszenia[[#This Row],[ID]]&gt;0,IF(zgłoszenia[[#This Row],[AB Nr
z eDOK]]&gt;0,CONCATENATE("AB.6743.",zgłoszenia[[#This Row],[AB Nr
z eDOK]],".",D$1,".",zgłoszenia[[#This Row],[ID]]),"brak rejestreacji eDOK"),"")</f>
        <v>AB.6743.792.2015.AA</v>
      </c>
      <c r="L812" s="13"/>
      <c r="M81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812" s="12">
        <v>42249</v>
      </c>
      <c r="O812" s="13" t="s">
        <v>19</v>
      </c>
      <c r="P812" s="23"/>
      <c r="Q812" s="58"/>
    </row>
    <row r="813" spans="1:17" ht="45" x14ac:dyDescent="0.25">
      <c r="A813" s="79">
        <f>IF(zgłoszenia[[#This Row],[ID]]&gt;0,A812+1,"--")</f>
        <v>810</v>
      </c>
      <c r="B813" s="16" t="s">
        <v>46</v>
      </c>
      <c r="C813" s="80">
        <v>15619</v>
      </c>
      <c r="D813" s="15">
        <v>42241</v>
      </c>
      <c r="E813" s="54" t="s">
        <v>1098</v>
      </c>
      <c r="F813" s="13" t="s">
        <v>17</v>
      </c>
      <c r="G813" s="13" t="s">
        <v>18</v>
      </c>
      <c r="H813" s="13" t="s">
        <v>1293</v>
      </c>
      <c r="I813" s="65" t="s">
        <v>1294</v>
      </c>
      <c r="J813" s="13">
        <v>811</v>
      </c>
      <c r="K813" s="6" t="str">
        <f>IF(zgłoszenia[[#This Row],[ID]]&gt;0,IF(zgłoszenia[[#This Row],[AB Nr
z eDOK]]&gt;0,CONCATENATE("AB.6743.",zgłoszenia[[#This Row],[AB Nr
z eDOK]],".",D$1,".",zgłoszenia[[#This Row],[ID]]),"brak rejestreacji eDOK"),"")</f>
        <v>AB.6743.811.2015.MS</v>
      </c>
      <c r="L813" s="13"/>
      <c r="M81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813" s="12">
        <v>42261</v>
      </c>
      <c r="O813" s="13" t="s">
        <v>19</v>
      </c>
      <c r="P813" s="23"/>
      <c r="Q813" s="58"/>
    </row>
    <row r="814" spans="1:17" ht="45" x14ac:dyDescent="0.25">
      <c r="A814" s="79">
        <f>IF(zgłoszenia[[#This Row],[ID]]&gt;0,A813+1,"--")</f>
        <v>811</v>
      </c>
      <c r="B814" s="16" t="s">
        <v>36</v>
      </c>
      <c r="C814" s="80">
        <v>15615</v>
      </c>
      <c r="D814" s="15">
        <v>42241</v>
      </c>
      <c r="E814" s="53" t="s">
        <v>79</v>
      </c>
      <c r="F814" s="13" t="s">
        <v>17</v>
      </c>
      <c r="G814" s="13" t="s">
        <v>30</v>
      </c>
      <c r="H814" s="50" t="s">
        <v>558</v>
      </c>
      <c r="I814" s="68" t="s">
        <v>1394</v>
      </c>
      <c r="J814" s="13">
        <v>825</v>
      </c>
      <c r="K814" s="6" t="str">
        <f>IF(zgłoszenia[[#This Row],[ID]]&gt;0,IF(zgłoszenia[[#This Row],[AB Nr
z eDOK]]&gt;0,CONCATENATE("AB.6743.",zgłoszenia[[#This Row],[AB Nr
z eDOK]],".",D$1,".",zgłoszenia[[#This Row],[ID]]),"brak rejestreacji eDOK"),"")</f>
        <v>AB.6743.825.2015.AS</v>
      </c>
      <c r="L814" s="13"/>
      <c r="M81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814" s="12">
        <v>42271</v>
      </c>
      <c r="O814" s="13" t="s">
        <v>19</v>
      </c>
      <c r="P814" s="23"/>
      <c r="Q814" s="58"/>
    </row>
    <row r="815" spans="1:17" ht="45" x14ac:dyDescent="0.25">
      <c r="A815" s="79">
        <f>IF(zgłoszenia[[#This Row],[ID]]&gt;0,A814+1,"--")</f>
        <v>812</v>
      </c>
      <c r="B815" s="16" t="s">
        <v>45</v>
      </c>
      <c r="C815" s="80">
        <v>15634</v>
      </c>
      <c r="D815" s="15">
        <v>42241</v>
      </c>
      <c r="E815" s="54" t="s">
        <v>79</v>
      </c>
      <c r="F815" s="13" t="s">
        <v>17</v>
      </c>
      <c r="G815" s="13" t="s">
        <v>33</v>
      </c>
      <c r="H815" s="13" t="s">
        <v>33</v>
      </c>
      <c r="I815" s="65" t="s">
        <v>1377</v>
      </c>
      <c r="J815" s="13">
        <v>812</v>
      </c>
      <c r="K815" s="6" t="str">
        <f>IF(zgłoszenia[[#This Row],[ID]]&gt;0,IF(zgłoszenia[[#This Row],[AB Nr
z eDOK]]&gt;0,CONCATENATE("AB.6743.",zgłoszenia[[#This Row],[AB Nr
z eDOK]],".",D$1,".",zgłoszenia[[#This Row],[ID]]),"brak rejestreacji eDOK"),"")</f>
        <v>AB.6743.812.2015.IN</v>
      </c>
      <c r="L815" s="13"/>
      <c r="M81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815" s="12">
        <v>42269</v>
      </c>
      <c r="O815" s="13" t="s">
        <v>19</v>
      </c>
      <c r="P815" s="23"/>
      <c r="Q815" s="58"/>
    </row>
    <row r="816" spans="1:17" ht="45" x14ac:dyDescent="0.25">
      <c r="A816" s="79">
        <f>IF(zgłoszenia[[#This Row],[ID]]&gt;0,A815+1,"--")</f>
        <v>813</v>
      </c>
      <c r="B816" s="16" t="s">
        <v>36</v>
      </c>
      <c r="C816" s="80">
        <v>15596</v>
      </c>
      <c r="D816" s="15">
        <v>42241</v>
      </c>
      <c r="E816" s="53" t="s">
        <v>1002</v>
      </c>
      <c r="F816" s="13" t="s">
        <v>17</v>
      </c>
      <c r="G816" s="13" t="s">
        <v>30</v>
      </c>
      <c r="H816" s="50" t="s">
        <v>78</v>
      </c>
      <c r="I816" s="68" t="s">
        <v>1395</v>
      </c>
      <c r="J816" s="13">
        <v>826</v>
      </c>
      <c r="K816" s="6" t="str">
        <f>IF(zgłoszenia[[#This Row],[ID]]&gt;0,IF(zgłoszenia[[#This Row],[AB Nr
z eDOK]]&gt;0,CONCATENATE("AB.6743.",zgłoszenia[[#This Row],[AB Nr
z eDOK]],".",D$1,".",zgłoszenia[[#This Row],[ID]]),"brak rejestreacji eDOK"),"")</f>
        <v>AB.6743.826.2015.AS</v>
      </c>
      <c r="L816" s="13"/>
      <c r="M81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816" s="12">
        <v>42271</v>
      </c>
      <c r="O816" s="13" t="s">
        <v>19</v>
      </c>
      <c r="P816" s="23"/>
      <c r="Q816" s="58"/>
    </row>
    <row r="817" spans="1:17" ht="30" x14ac:dyDescent="0.25">
      <c r="A817" s="79">
        <f>IF(zgłoszenia[[#This Row],[ID]]&gt;0,A816+1,"--")</f>
        <v>814</v>
      </c>
      <c r="B817" s="16" t="s">
        <v>40</v>
      </c>
      <c r="C817" s="80">
        <v>15625</v>
      </c>
      <c r="D817" s="15">
        <v>42241</v>
      </c>
      <c r="E817" s="54" t="s">
        <v>1312</v>
      </c>
      <c r="F817" s="13" t="s">
        <v>17</v>
      </c>
      <c r="G817" s="13" t="s">
        <v>29</v>
      </c>
      <c r="H817" s="13" t="s">
        <v>83</v>
      </c>
      <c r="I817" s="65" t="s">
        <v>606</v>
      </c>
      <c r="J817" s="13">
        <v>814</v>
      </c>
      <c r="K817" s="6" t="str">
        <f>IF(zgłoszenia[[#This Row],[ID]]&gt;0,IF(zgłoszenia[[#This Row],[AB Nr
z eDOK]]&gt;0,CONCATENATE("AB.6743.",zgłoszenia[[#This Row],[AB Nr
z eDOK]],".",D$1,".",zgłoszenia[[#This Row],[ID]]),"brak rejestreacji eDOK"),"")</f>
        <v>AB.6743.814.2015.AŁ</v>
      </c>
      <c r="L817" s="13"/>
      <c r="M81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817" s="12">
        <v>42249</v>
      </c>
      <c r="O817" s="13" t="s">
        <v>31</v>
      </c>
      <c r="P817" s="23"/>
      <c r="Q817" s="58"/>
    </row>
    <row r="818" spans="1:17" ht="45" x14ac:dyDescent="0.25">
      <c r="A818" s="79">
        <f>IF(zgłoszenia[[#This Row],[ID]]&gt;0,A817+1,"--")</f>
        <v>815</v>
      </c>
      <c r="B818" s="16" t="s">
        <v>45</v>
      </c>
      <c r="C818" s="80">
        <v>15685</v>
      </c>
      <c r="D818" s="15">
        <v>42242</v>
      </c>
      <c r="E818" s="54" t="s">
        <v>79</v>
      </c>
      <c r="F818" s="13" t="s">
        <v>17</v>
      </c>
      <c r="G818" s="13" t="s">
        <v>33</v>
      </c>
      <c r="H818" s="13" t="s">
        <v>33</v>
      </c>
      <c r="I818" s="65" t="s">
        <v>1315</v>
      </c>
      <c r="J818" s="13">
        <v>813</v>
      </c>
      <c r="K818" s="6" t="str">
        <f>IF(zgłoszenia[[#This Row],[ID]]&gt;0,IF(zgłoszenia[[#This Row],[AB Nr
z eDOK]]&gt;0,CONCATENATE("AB.6743.",zgłoszenia[[#This Row],[AB Nr
z eDOK]],".",D$1,".",zgłoszenia[[#This Row],[ID]]),"brak rejestreacji eDOK"),"")</f>
        <v>AB.6743.813.2015.IN</v>
      </c>
      <c r="L818" s="13"/>
      <c r="M81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818" s="12">
        <v>42269</v>
      </c>
      <c r="O818" s="13" t="s">
        <v>19</v>
      </c>
      <c r="P818" s="23"/>
      <c r="Q818" s="58"/>
    </row>
    <row r="819" spans="1:17" ht="45" x14ac:dyDescent="0.25">
      <c r="A819" s="79">
        <f>IF(zgłoszenia[[#This Row],[ID]]&gt;0,A818+1,"--")</f>
        <v>816</v>
      </c>
      <c r="B819" s="16" t="s">
        <v>37</v>
      </c>
      <c r="C819" s="80">
        <v>15678</v>
      </c>
      <c r="D819" s="15">
        <v>42242</v>
      </c>
      <c r="E819" s="54" t="s">
        <v>95</v>
      </c>
      <c r="F819" s="13" t="s">
        <v>17</v>
      </c>
      <c r="G819" s="13" t="s">
        <v>29</v>
      </c>
      <c r="H819" s="13" t="s">
        <v>83</v>
      </c>
      <c r="I819" s="65" t="s">
        <v>781</v>
      </c>
      <c r="J819" s="13">
        <v>815</v>
      </c>
      <c r="K819" s="6" t="str">
        <f>IF(zgłoszenia[[#This Row],[ID]]&gt;0,IF(zgłoszenia[[#This Row],[AB Nr
z eDOK]]&gt;0,CONCATENATE("AB.6743.",zgłoszenia[[#This Row],[AB Nr
z eDOK]],".",D$1,".",zgłoszenia[[#This Row],[ID]]),"brak rejestreacji eDOK"),"")</f>
        <v>AB.6743.815.2015.KŻ</v>
      </c>
      <c r="L819" s="13"/>
      <c r="M81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819" s="12">
        <v>42286</v>
      </c>
      <c r="O819" s="13" t="s">
        <v>19</v>
      </c>
      <c r="P819" s="23"/>
      <c r="Q819" s="58"/>
    </row>
    <row r="820" spans="1:17" ht="30" x14ac:dyDescent="0.25">
      <c r="A820" s="79">
        <f>IF(zgłoszenia[[#This Row],[ID]]&gt;0,A819+1,"--")</f>
        <v>817</v>
      </c>
      <c r="B820" s="16" t="s">
        <v>12</v>
      </c>
      <c r="C820" s="80">
        <v>15691</v>
      </c>
      <c r="D820" s="15">
        <v>42242</v>
      </c>
      <c r="E820" s="53" t="s">
        <v>1313</v>
      </c>
      <c r="F820" s="13" t="s">
        <v>17</v>
      </c>
      <c r="G820" s="13" t="s">
        <v>32</v>
      </c>
      <c r="H820" s="50" t="s">
        <v>93</v>
      </c>
      <c r="I820" s="68" t="s">
        <v>1314</v>
      </c>
      <c r="J820" s="13">
        <v>816</v>
      </c>
      <c r="K820" s="6" t="str">
        <f>IF(zgłoszenia[[#This Row],[ID]]&gt;0,IF(zgłoszenia[[#This Row],[AB Nr
z eDOK]]&gt;0,CONCATENATE("AB.6743.",zgłoszenia[[#This Row],[AB Nr
z eDOK]],".",D$1,".",zgłoszenia[[#This Row],[ID]]),"brak rejestreacji eDOK"),"")</f>
        <v>AB.6743.816.2015.AA</v>
      </c>
      <c r="L820" s="13"/>
      <c r="M82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820" s="12">
        <v>42270</v>
      </c>
      <c r="O820" s="13" t="s">
        <v>31</v>
      </c>
      <c r="P820" s="23"/>
      <c r="Q820" s="58"/>
    </row>
    <row r="821" spans="1:17" ht="45" x14ac:dyDescent="0.25">
      <c r="A821" s="79">
        <f>IF(zgłoszenia[[#This Row],[ID]]&gt;0,A820+1,"--")</f>
        <v>818</v>
      </c>
      <c r="B821" s="16" t="s">
        <v>47</v>
      </c>
      <c r="C821" s="80">
        <v>15692</v>
      </c>
      <c r="D821" s="15">
        <v>42242</v>
      </c>
      <c r="E821" s="54" t="s">
        <v>2055</v>
      </c>
      <c r="F821" s="13" t="s">
        <v>17</v>
      </c>
      <c r="G821" s="13" t="s">
        <v>21</v>
      </c>
      <c r="H821" s="13" t="s">
        <v>537</v>
      </c>
      <c r="I821" s="65" t="s">
        <v>2056</v>
      </c>
      <c r="J821" s="13">
        <v>863</v>
      </c>
      <c r="K821" s="6" t="str">
        <f>IF(zgłoszenia[[#This Row],[ID]]&gt;0,IF(zgłoszenia[[#This Row],[AB Nr
z eDOK]]&gt;0,CONCATENATE("AB.6743.",zgłoszenia[[#This Row],[AB Nr
z eDOK]],".",D$1,".",zgłoszenia[[#This Row],[ID]]),"brak rejestreacji eDOK"),"")</f>
        <v>AB.6743.863.2015.ŁD</v>
      </c>
      <c r="L821" s="13"/>
      <c r="M82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821" s="12">
        <v>42297</v>
      </c>
      <c r="O821" s="13" t="s">
        <v>19</v>
      </c>
      <c r="P821" s="23"/>
      <c r="Q821" s="58"/>
    </row>
    <row r="822" spans="1:17" ht="45" x14ac:dyDescent="0.25">
      <c r="A822" s="79">
        <f>IF(zgłoszenia[[#This Row],[ID]]&gt;0,A821+1,"--")</f>
        <v>819</v>
      </c>
      <c r="B822" s="16" t="s">
        <v>36</v>
      </c>
      <c r="C822" s="80">
        <v>15723</v>
      </c>
      <c r="D822" s="15">
        <v>42243</v>
      </c>
      <c r="E822" s="53" t="s">
        <v>1008</v>
      </c>
      <c r="F822" s="13" t="s">
        <v>17</v>
      </c>
      <c r="G822" s="13" t="s">
        <v>24</v>
      </c>
      <c r="H822" s="50" t="s">
        <v>1396</v>
      </c>
      <c r="I822" s="68" t="s">
        <v>1397</v>
      </c>
      <c r="J822" s="13">
        <v>827</v>
      </c>
      <c r="K822" s="6" t="str">
        <f>IF(zgłoszenia[[#This Row],[ID]]&gt;0,IF(zgłoszenia[[#This Row],[AB Nr
z eDOK]]&gt;0,CONCATENATE("AB.6743.",zgłoszenia[[#This Row],[AB Nr
z eDOK]],".",D$1,".",zgłoszenia[[#This Row],[ID]]),"brak rejestreacji eDOK"),"")</f>
        <v>AB.6743.827.2015.AS</v>
      </c>
      <c r="L822" s="13"/>
      <c r="M82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822" s="12">
        <v>42272</v>
      </c>
      <c r="O822" s="13" t="s">
        <v>19</v>
      </c>
      <c r="P822" s="23"/>
      <c r="Q822" s="58"/>
    </row>
    <row r="823" spans="1:17" ht="45" x14ac:dyDescent="0.25">
      <c r="A823" s="79">
        <f>IF(zgłoszenia[[#This Row],[ID]]&gt;0,A822+1,"--")</f>
        <v>820</v>
      </c>
      <c r="B823" s="16" t="s">
        <v>13</v>
      </c>
      <c r="C823" s="80">
        <v>15734</v>
      </c>
      <c r="D823" s="15">
        <v>42243</v>
      </c>
      <c r="E823" s="53" t="s">
        <v>1494</v>
      </c>
      <c r="F823" s="13" t="s">
        <v>17</v>
      </c>
      <c r="G823" s="13" t="s">
        <v>29</v>
      </c>
      <c r="H823" s="50" t="s">
        <v>128</v>
      </c>
      <c r="I823" s="68" t="s">
        <v>1495</v>
      </c>
      <c r="J823" s="13">
        <v>918</v>
      </c>
      <c r="K823" s="6" t="str">
        <f>IF(zgłoszenia[[#This Row],[ID]]&gt;0,IF(zgłoszenia[[#This Row],[AB Nr
z eDOK]]&gt;0,CONCATENATE("AB.6743.",zgłoszenia[[#This Row],[AB Nr
z eDOK]],".",D$1,".",zgłoszenia[[#This Row],[ID]]),"brak rejestreacji eDOK"),"")</f>
        <v>AB.6743.918.2015.WŚ</v>
      </c>
      <c r="L823" s="13"/>
      <c r="M82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823" s="12">
        <v>42272</v>
      </c>
      <c r="O823" s="13" t="s">
        <v>19</v>
      </c>
      <c r="P823" s="23"/>
      <c r="Q823" s="58"/>
    </row>
    <row r="824" spans="1:17" ht="45" x14ac:dyDescent="0.25">
      <c r="A824" s="79">
        <f>IF(zgłoszenia[[#This Row],[ID]]&gt;0,A823+1,"--")</f>
        <v>821</v>
      </c>
      <c r="B824" s="16" t="s">
        <v>40</v>
      </c>
      <c r="C824" s="80">
        <v>15753</v>
      </c>
      <c r="D824" s="15">
        <v>42243</v>
      </c>
      <c r="E824" s="54" t="s">
        <v>1511</v>
      </c>
      <c r="F824" s="13" t="s">
        <v>17</v>
      </c>
      <c r="G824" s="13" t="s">
        <v>29</v>
      </c>
      <c r="H824" s="13" t="s">
        <v>29</v>
      </c>
      <c r="I824" s="65" t="s">
        <v>1512</v>
      </c>
      <c r="J824" s="13">
        <v>855</v>
      </c>
      <c r="K824" s="6" t="str">
        <f>IF(zgłoszenia[[#This Row],[ID]]&gt;0,IF(zgłoszenia[[#This Row],[AB Nr
z eDOK]]&gt;0,CONCATENATE("AB.6743.",zgłoszenia[[#This Row],[AB Nr
z eDOK]],".",D$1,".",zgłoszenia[[#This Row],[ID]]),"brak rejestreacji eDOK"),"")</f>
        <v>AB.6743.855.2015.AŁ</v>
      </c>
      <c r="L824" s="13"/>
      <c r="M82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824" s="12">
        <v>42272</v>
      </c>
      <c r="O824" s="13" t="s">
        <v>19</v>
      </c>
      <c r="P824" s="23"/>
      <c r="Q824" s="58"/>
    </row>
    <row r="825" spans="1:17" ht="45" x14ac:dyDescent="0.25">
      <c r="A825" s="79">
        <f>IF(zgłoszenia[[#This Row],[ID]]&gt;0,A824+1,"--")</f>
        <v>822</v>
      </c>
      <c r="B825" s="16" t="s">
        <v>36</v>
      </c>
      <c r="C825" s="80">
        <v>15698</v>
      </c>
      <c r="D825" s="15">
        <v>42243</v>
      </c>
      <c r="E825" s="53" t="s">
        <v>1363</v>
      </c>
      <c r="F825" s="13" t="s">
        <v>23</v>
      </c>
      <c r="G825" s="13" t="s">
        <v>30</v>
      </c>
      <c r="H825" s="50" t="s">
        <v>1398</v>
      </c>
      <c r="I825" s="68" t="s">
        <v>508</v>
      </c>
      <c r="J825" s="13">
        <v>828</v>
      </c>
      <c r="K825" s="6" t="str">
        <f>IF(zgłoszenia[[#This Row],[ID]]&gt;0,IF(zgłoszenia[[#This Row],[AB Nr
z eDOK]]&gt;0,CONCATENATE("AB.6743.",zgłoszenia[[#This Row],[AB Nr
z eDOK]],".",D$1,".",zgłoszenia[[#This Row],[ID]]),"brak rejestreacji eDOK"),"")</f>
        <v>AB.6743.828.2015.AS</v>
      </c>
      <c r="L825" s="13"/>
      <c r="M82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825" s="12">
        <v>42272</v>
      </c>
      <c r="O825" s="13" t="s">
        <v>19</v>
      </c>
      <c r="P825" s="23"/>
      <c r="Q825" s="58"/>
    </row>
    <row r="826" spans="1:17" ht="45" x14ac:dyDescent="0.25">
      <c r="A826" s="79">
        <f>IF(zgłoszenia[[#This Row],[ID]]&gt;0,A825+1,"--")</f>
        <v>823</v>
      </c>
      <c r="B826" s="16" t="s">
        <v>12</v>
      </c>
      <c r="C826" s="80">
        <v>15782</v>
      </c>
      <c r="D826" s="15">
        <v>42244</v>
      </c>
      <c r="E826" s="53" t="s">
        <v>1317</v>
      </c>
      <c r="F826" s="13" t="s">
        <v>17</v>
      </c>
      <c r="G826" s="13" t="s">
        <v>32</v>
      </c>
      <c r="H826" s="50" t="s">
        <v>350</v>
      </c>
      <c r="I826" s="68" t="s">
        <v>1318</v>
      </c>
      <c r="J826" s="13">
        <v>830</v>
      </c>
      <c r="K826" s="6" t="str">
        <f>IF(zgłoszenia[[#This Row],[ID]]&gt;0,IF(zgłoszenia[[#This Row],[AB Nr
z eDOK]]&gt;0,CONCATENATE("AB.6743.",zgłoszenia[[#This Row],[AB Nr
z eDOK]],".",D$1,".",zgłoszenia[[#This Row],[ID]]),"brak rejestreacji eDOK"),"")</f>
        <v>AB.6743.830.2015.AA</v>
      </c>
      <c r="L826" s="13"/>
      <c r="M82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826" s="12">
        <v>42271</v>
      </c>
      <c r="O826" s="13" t="s">
        <v>19</v>
      </c>
      <c r="P826" s="23"/>
      <c r="Q826" s="58"/>
    </row>
    <row r="827" spans="1:17" ht="45" x14ac:dyDescent="0.25">
      <c r="A827" s="79">
        <f>IF(zgłoszenia[[#This Row],[ID]]&gt;0,A826+1,"--")</f>
        <v>824</v>
      </c>
      <c r="B827" s="16" t="s">
        <v>47</v>
      </c>
      <c r="C827" s="80">
        <v>15861</v>
      </c>
      <c r="D827" s="15">
        <v>42244</v>
      </c>
      <c r="E827" s="54" t="s">
        <v>1012</v>
      </c>
      <c r="F827" s="13" t="s">
        <v>17</v>
      </c>
      <c r="G827" s="13" t="s">
        <v>21</v>
      </c>
      <c r="H827" s="13" t="s">
        <v>103</v>
      </c>
      <c r="I827" s="65" t="s">
        <v>1416</v>
      </c>
      <c r="J827" s="13">
        <v>864</v>
      </c>
      <c r="K827" s="6" t="str">
        <f>IF(zgłoszenia[[#This Row],[ID]]&gt;0,IF(zgłoszenia[[#This Row],[AB Nr
z eDOK]]&gt;0,CONCATENATE("AB.6743.",zgłoszenia[[#This Row],[AB Nr
z eDOK]],".",D$1,".",zgłoszenia[[#This Row],[ID]]),"brak rejestreacji eDOK"),"")</f>
        <v>AB.6743.864.2015.ŁD</v>
      </c>
      <c r="L827" s="13"/>
      <c r="M82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827" s="12">
        <v>42271</v>
      </c>
      <c r="O827" s="13" t="s">
        <v>19</v>
      </c>
      <c r="P827" s="23"/>
      <c r="Q827" s="58"/>
    </row>
    <row r="828" spans="1:17" ht="30" x14ac:dyDescent="0.25">
      <c r="A828" s="79">
        <f>IF(zgłoszenia[[#This Row],[ID]]&gt;0,A827+1,"--")</f>
        <v>825</v>
      </c>
      <c r="B828" s="16" t="s">
        <v>45</v>
      </c>
      <c r="C828" s="80">
        <v>15824</v>
      </c>
      <c r="D828" s="15">
        <v>42244</v>
      </c>
      <c r="E828" s="54" t="s">
        <v>1012</v>
      </c>
      <c r="F828" s="13" t="s">
        <v>17</v>
      </c>
      <c r="G828" s="13" t="s">
        <v>33</v>
      </c>
      <c r="H828" s="13" t="s">
        <v>74</v>
      </c>
      <c r="I828" s="65" t="s">
        <v>1099</v>
      </c>
      <c r="J828" s="13">
        <v>829</v>
      </c>
      <c r="K828" s="6" t="str">
        <f>IF(zgłoszenia[[#This Row],[ID]]&gt;0,IF(zgłoszenia[[#This Row],[AB Nr
z eDOK]]&gt;0,CONCATENATE("AB.6743.",zgłoszenia[[#This Row],[AB Nr
z eDOK]],".",D$1,".",zgłoszenia[[#This Row],[ID]]),"brak rejestreacji eDOK"),"")</f>
        <v>AB.6743.829.2015.IN</v>
      </c>
      <c r="L828" s="13"/>
      <c r="M82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828" s="12">
        <v>42257</v>
      </c>
      <c r="O828" s="13" t="s">
        <v>31</v>
      </c>
      <c r="P828" s="23"/>
      <c r="Q828" s="58"/>
    </row>
    <row r="829" spans="1:17" ht="45" x14ac:dyDescent="0.25">
      <c r="A829" s="79">
        <f>IF(zgłoszenia[[#This Row],[ID]]&gt;0,A828+1,"--")</f>
        <v>826</v>
      </c>
      <c r="B829" s="16" t="s">
        <v>37</v>
      </c>
      <c r="C829" s="80">
        <v>15833</v>
      </c>
      <c r="D829" s="15">
        <v>42244</v>
      </c>
      <c r="E829" s="54" t="s">
        <v>1328</v>
      </c>
      <c r="F829" s="13" t="s">
        <v>23</v>
      </c>
      <c r="G829" s="13" t="s">
        <v>29</v>
      </c>
      <c r="H829" s="13" t="s">
        <v>86</v>
      </c>
      <c r="I829" s="65" t="s">
        <v>1329</v>
      </c>
      <c r="J829" s="13">
        <v>833</v>
      </c>
      <c r="K829" s="6" t="str">
        <f>IF(zgłoszenia[[#This Row],[ID]]&gt;0,IF(zgłoszenia[[#This Row],[AB Nr
z eDOK]]&gt;0,CONCATENATE("AB.6743.",zgłoszenia[[#This Row],[AB Nr
z eDOK]],".",D$1,".",zgłoszenia[[#This Row],[ID]]),"brak rejestreacji eDOK"),"")</f>
        <v>AB.6743.833.2015.KŻ</v>
      </c>
      <c r="L829" s="13"/>
      <c r="M82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829" s="12">
        <v>42272</v>
      </c>
      <c r="O829" s="13" t="s">
        <v>19</v>
      </c>
      <c r="P829" s="23"/>
      <c r="Q829" s="58"/>
    </row>
    <row r="830" spans="1:17" ht="45" x14ac:dyDescent="0.25">
      <c r="A830" s="79">
        <f>IF(zgłoszenia[[#This Row],[ID]]&gt;0,A829+1,"--")</f>
        <v>827</v>
      </c>
      <c r="B830" s="16" t="s">
        <v>47</v>
      </c>
      <c r="C830" s="80">
        <v>15828</v>
      </c>
      <c r="D830" s="15">
        <v>42244</v>
      </c>
      <c r="E830" s="54" t="s">
        <v>79</v>
      </c>
      <c r="F830" s="13" t="s">
        <v>17</v>
      </c>
      <c r="G830" s="13" t="s">
        <v>21</v>
      </c>
      <c r="H830" s="13" t="s">
        <v>21</v>
      </c>
      <c r="I830" s="65" t="s">
        <v>1419</v>
      </c>
      <c r="J830" s="13">
        <v>862</v>
      </c>
      <c r="K830" s="6" t="str">
        <f>IF(zgłoszenia[[#This Row],[ID]]&gt;0,IF(zgłoszenia[[#This Row],[AB Nr
z eDOK]]&gt;0,CONCATENATE("AB.6743.",zgłoszenia[[#This Row],[AB Nr
z eDOK]],".",D$1,".",zgłoszenia[[#This Row],[ID]]),"brak rejestreacji eDOK"),"")</f>
        <v>AB.6743.862.2015.ŁD</v>
      </c>
      <c r="L830" s="13"/>
      <c r="M83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830" s="12">
        <v>42272</v>
      </c>
      <c r="O830" s="13" t="s">
        <v>19</v>
      </c>
      <c r="P830" s="23"/>
      <c r="Q830" s="58"/>
    </row>
    <row r="831" spans="1:17" ht="45" x14ac:dyDescent="0.25">
      <c r="A831" s="79">
        <f>IF(zgłoszenia[[#This Row],[ID]]&gt;0,A830+1,"--")</f>
        <v>828</v>
      </c>
      <c r="B831" s="16" t="s">
        <v>37</v>
      </c>
      <c r="C831" s="80">
        <v>15799</v>
      </c>
      <c r="D831" s="15">
        <v>42244</v>
      </c>
      <c r="E831" s="54" t="s">
        <v>1330</v>
      </c>
      <c r="F831" s="13" t="s">
        <v>23</v>
      </c>
      <c r="G831" s="13" t="s">
        <v>30</v>
      </c>
      <c r="H831" s="13" t="s">
        <v>1331</v>
      </c>
      <c r="I831" s="65" t="s">
        <v>1332</v>
      </c>
      <c r="J831" s="13">
        <v>832</v>
      </c>
      <c r="K831" s="6" t="str">
        <f>IF(zgłoszenia[[#This Row],[ID]]&gt;0,IF(zgłoszenia[[#This Row],[AB Nr
z eDOK]]&gt;0,CONCATENATE("AB.6743.",zgłoszenia[[#This Row],[AB Nr
z eDOK]],".",D$1,".",zgłoszenia[[#This Row],[ID]]),"brak rejestreacji eDOK"),"")</f>
        <v>AB.6743.832.2015.KŻ</v>
      </c>
      <c r="L831" s="13"/>
      <c r="M83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831" s="12">
        <v>42283</v>
      </c>
      <c r="O831" s="13" t="s">
        <v>19</v>
      </c>
      <c r="P831" s="23"/>
      <c r="Q831" s="58"/>
    </row>
    <row r="832" spans="1:17" ht="45" x14ac:dyDescent="0.25">
      <c r="A832" s="79">
        <f>IF(zgłoszenia[[#This Row],[ID]]&gt;0,A831+1,"--")</f>
        <v>829</v>
      </c>
      <c r="B832" s="16" t="s">
        <v>13</v>
      </c>
      <c r="C832" s="80">
        <v>15834</v>
      </c>
      <c r="D832" s="15">
        <v>42244</v>
      </c>
      <c r="E832" s="53" t="s">
        <v>1601</v>
      </c>
      <c r="F832" s="13" t="s">
        <v>23</v>
      </c>
      <c r="G832" s="13" t="s">
        <v>29</v>
      </c>
      <c r="H832" s="50" t="s">
        <v>83</v>
      </c>
      <c r="I832" s="68" t="s">
        <v>1509</v>
      </c>
      <c r="J832" s="13">
        <v>919</v>
      </c>
      <c r="K832" s="6" t="str">
        <f>IF(zgłoszenia[[#This Row],[ID]]&gt;0,IF(zgłoszenia[[#This Row],[AB Nr
z eDOK]]&gt;0,CONCATENATE("AB.6743.",zgłoszenia[[#This Row],[AB Nr
z eDOK]],".",D$1,".",zgłoszenia[[#This Row],[ID]]),"brak rejestreacji eDOK"),"")</f>
        <v>AB.6743.919.2015.WŚ</v>
      </c>
      <c r="L832" s="13"/>
      <c r="M83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832" s="12">
        <v>42272</v>
      </c>
      <c r="O832" s="13" t="s">
        <v>19</v>
      </c>
      <c r="P832" s="23"/>
      <c r="Q832" s="58"/>
    </row>
    <row r="833" spans="1:17" ht="60" x14ac:dyDescent="0.25">
      <c r="A833" s="79">
        <f>IF(zgłoszenia[[#This Row],[ID]]&gt;0,A832+1,"--")</f>
        <v>830</v>
      </c>
      <c r="B833" s="16" t="s">
        <v>13</v>
      </c>
      <c r="C833" s="80">
        <v>15835</v>
      </c>
      <c r="D833" s="15">
        <v>42244</v>
      </c>
      <c r="E833" s="53" t="s">
        <v>1587</v>
      </c>
      <c r="F833" s="13" t="s">
        <v>23</v>
      </c>
      <c r="G833" s="13" t="s">
        <v>29</v>
      </c>
      <c r="H833" s="50" t="s">
        <v>29</v>
      </c>
      <c r="I833" s="68" t="s">
        <v>1509</v>
      </c>
      <c r="J833" s="13">
        <v>920</v>
      </c>
      <c r="K833" s="6" t="str">
        <f>IF(zgłoszenia[[#This Row],[ID]]&gt;0,IF(zgłoszenia[[#This Row],[AB Nr
z eDOK]]&gt;0,CONCATENATE("AB.6743.",zgłoszenia[[#This Row],[AB Nr
z eDOK]],".",D$1,".",zgłoszenia[[#This Row],[ID]]),"brak rejestreacji eDOK"),"")</f>
        <v>AB.6743.920.2015.WŚ</v>
      </c>
      <c r="L833" s="13"/>
      <c r="M83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833" s="12">
        <v>42272</v>
      </c>
      <c r="O833" s="13" t="s">
        <v>19</v>
      </c>
      <c r="P833" s="23"/>
      <c r="Q833" s="58"/>
    </row>
    <row r="834" spans="1:17" ht="60" x14ac:dyDescent="0.25">
      <c r="A834" s="79">
        <f>IF(zgłoszenia[[#This Row],[ID]]&gt;0,A833+1,"--")</f>
        <v>831</v>
      </c>
      <c r="B834" s="16" t="s">
        <v>13</v>
      </c>
      <c r="C834" s="80">
        <v>15836</v>
      </c>
      <c r="D834" s="15">
        <v>42244</v>
      </c>
      <c r="E834" s="53" t="s">
        <v>1588</v>
      </c>
      <c r="F834" s="13" t="s">
        <v>23</v>
      </c>
      <c r="G834" s="13" t="s">
        <v>29</v>
      </c>
      <c r="H834" s="50" t="s">
        <v>29</v>
      </c>
      <c r="I834" s="68" t="s">
        <v>1035</v>
      </c>
      <c r="J834" s="13">
        <v>921</v>
      </c>
      <c r="K834" s="6" t="str">
        <f>IF(zgłoszenia[[#This Row],[ID]]&gt;0,IF(zgłoszenia[[#This Row],[AB Nr
z eDOK]]&gt;0,CONCATENATE("AB.6743.",zgłoszenia[[#This Row],[AB Nr
z eDOK]],".",D$1,".",zgłoszenia[[#This Row],[ID]]),"brak rejestreacji eDOK"),"")</f>
        <v>AB.6743.921.2015.WŚ</v>
      </c>
      <c r="L834" s="13"/>
      <c r="M83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834" s="12">
        <v>42272</v>
      </c>
      <c r="O834" s="13" t="s">
        <v>19</v>
      </c>
      <c r="P834" s="23"/>
      <c r="Q834" s="58"/>
    </row>
    <row r="835" spans="1:17" ht="45" x14ac:dyDescent="0.25">
      <c r="A835" s="79">
        <f>IF(zgłoszenia[[#This Row],[ID]]&gt;0,A834+1,"--")</f>
        <v>832</v>
      </c>
      <c r="B835" s="16" t="s">
        <v>13</v>
      </c>
      <c r="C835" s="80">
        <v>15838</v>
      </c>
      <c r="D835" s="15">
        <v>42244</v>
      </c>
      <c r="E835" s="53" t="s">
        <v>1589</v>
      </c>
      <c r="F835" s="13" t="s">
        <v>23</v>
      </c>
      <c r="G835" s="13" t="s">
        <v>29</v>
      </c>
      <c r="H835" s="50" t="s">
        <v>29</v>
      </c>
      <c r="I835" s="68" t="s">
        <v>1597</v>
      </c>
      <c r="J835" s="13">
        <v>922</v>
      </c>
      <c r="K835" s="6" t="str">
        <f>IF(zgłoszenia[[#This Row],[ID]]&gt;0,IF(zgłoszenia[[#This Row],[AB Nr
z eDOK]]&gt;0,CONCATENATE("AB.6743.",zgłoszenia[[#This Row],[AB Nr
z eDOK]],".",D$1,".",zgłoszenia[[#This Row],[ID]]),"brak rejestreacji eDOK"),"")</f>
        <v>AB.6743.922.2015.WŚ</v>
      </c>
      <c r="L835" s="13"/>
      <c r="M83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835" s="12">
        <v>42272</v>
      </c>
      <c r="O835" s="13" t="s">
        <v>19</v>
      </c>
      <c r="P835" s="23"/>
      <c r="Q835" s="58"/>
    </row>
    <row r="836" spans="1:17" ht="60" x14ac:dyDescent="0.25">
      <c r="A836" s="79">
        <f>IF(zgłoszenia[[#This Row],[ID]]&gt;0,A835+1,"--")</f>
        <v>833</v>
      </c>
      <c r="B836" s="16" t="s">
        <v>13</v>
      </c>
      <c r="C836" s="80">
        <v>15840</v>
      </c>
      <c r="D836" s="15">
        <v>42244</v>
      </c>
      <c r="E836" s="53" t="s">
        <v>1587</v>
      </c>
      <c r="F836" s="13" t="s">
        <v>23</v>
      </c>
      <c r="G836" s="13" t="s">
        <v>29</v>
      </c>
      <c r="H836" s="50" t="s">
        <v>29</v>
      </c>
      <c r="I836" s="68" t="s">
        <v>1597</v>
      </c>
      <c r="J836" s="13">
        <v>923</v>
      </c>
      <c r="K836" s="6" t="str">
        <f>IF(zgłoszenia[[#This Row],[ID]]&gt;0,IF(zgłoszenia[[#This Row],[AB Nr
z eDOK]]&gt;0,CONCATENATE("AB.6743.",zgłoszenia[[#This Row],[AB Nr
z eDOK]],".",D$1,".",zgłoszenia[[#This Row],[ID]]),"brak rejestreacji eDOK"),"")</f>
        <v>AB.6743.923.2015.WŚ</v>
      </c>
      <c r="L836" s="13"/>
      <c r="M83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836" s="12">
        <v>42272</v>
      </c>
      <c r="O836" s="13" t="s">
        <v>19</v>
      </c>
      <c r="P836" s="23"/>
      <c r="Q836" s="58"/>
    </row>
    <row r="837" spans="1:17" ht="45" x14ac:dyDescent="0.25">
      <c r="A837" s="79">
        <f>IF(zgłoszenia[[#This Row],[ID]]&gt;0,A836+1,"--")</f>
        <v>834</v>
      </c>
      <c r="B837" s="16" t="s">
        <v>13</v>
      </c>
      <c r="C837" s="80">
        <v>15843</v>
      </c>
      <c r="D837" s="15">
        <v>42244</v>
      </c>
      <c r="E837" s="53" t="s">
        <v>1590</v>
      </c>
      <c r="F837" s="13" t="s">
        <v>23</v>
      </c>
      <c r="G837" s="13" t="s">
        <v>29</v>
      </c>
      <c r="H837" s="50" t="s">
        <v>29</v>
      </c>
      <c r="I837" s="68" t="s">
        <v>1598</v>
      </c>
      <c r="J837" s="13">
        <v>924</v>
      </c>
      <c r="K837" s="6" t="str">
        <f>IF(zgłoszenia[[#This Row],[ID]]&gt;0,IF(zgłoszenia[[#This Row],[AB Nr
z eDOK]]&gt;0,CONCATENATE("AB.6743.",zgłoszenia[[#This Row],[AB Nr
z eDOK]],".",D$1,".",zgłoszenia[[#This Row],[ID]]),"brak rejestreacji eDOK"),"")</f>
        <v>AB.6743.924.2015.WŚ</v>
      </c>
      <c r="L837" s="13"/>
      <c r="M83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837" s="12">
        <v>42272</v>
      </c>
      <c r="O837" s="13" t="s">
        <v>19</v>
      </c>
      <c r="P837" s="23"/>
      <c r="Q837" s="58"/>
    </row>
    <row r="838" spans="1:17" ht="75" x14ac:dyDescent="0.25">
      <c r="A838" s="79">
        <f>IF(zgłoszenia[[#This Row],[ID]]&gt;0,A837+1,"--")</f>
        <v>835</v>
      </c>
      <c r="B838" s="16" t="s">
        <v>13</v>
      </c>
      <c r="C838" s="80">
        <v>15844</v>
      </c>
      <c r="D838" s="15">
        <v>42244</v>
      </c>
      <c r="E838" s="53" t="s">
        <v>1591</v>
      </c>
      <c r="F838" s="13" t="s">
        <v>23</v>
      </c>
      <c r="G838" s="13" t="s">
        <v>29</v>
      </c>
      <c r="H838" s="50" t="s">
        <v>29</v>
      </c>
      <c r="I838" s="68" t="s">
        <v>1599</v>
      </c>
      <c r="J838" s="13">
        <v>925</v>
      </c>
      <c r="K838" s="6" t="str">
        <f>IF(zgłoszenia[[#This Row],[ID]]&gt;0,IF(zgłoszenia[[#This Row],[AB Nr
z eDOK]]&gt;0,CONCATENATE("AB.6743.",zgłoszenia[[#This Row],[AB Nr
z eDOK]],".",D$1,".",zgłoszenia[[#This Row],[ID]]),"brak rejestreacji eDOK"),"")</f>
        <v>AB.6743.925.2015.WŚ</v>
      </c>
      <c r="L838" s="13"/>
      <c r="M83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838" s="12">
        <v>42272</v>
      </c>
      <c r="O838" s="13" t="s">
        <v>19</v>
      </c>
      <c r="P838" s="23"/>
      <c r="Q838" s="58"/>
    </row>
    <row r="839" spans="1:17" ht="45" x14ac:dyDescent="0.25">
      <c r="A839" s="79">
        <f>IF(zgłoszenia[[#This Row],[ID]]&gt;0,A838+1,"--")</f>
        <v>836</v>
      </c>
      <c r="B839" s="16" t="s">
        <v>13</v>
      </c>
      <c r="C839" s="80">
        <v>15846</v>
      </c>
      <c r="D839" s="15">
        <v>42244</v>
      </c>
      <c r="E839" s="53" t="s">
        <v>1592</v>
      </c>
      <c r="F839" s="13" t="s">
        <v>23</v>
      </c>
      <c r="G839" s="13" t="s">
        <v>29</v>
      </c>
      <c r="H839" s="50" t="s">
        <v>29</v>
      </c>
      <c r="I839" s="68" t="s">
        <v>1598</v>
      </c>
      <c r="J839" s="13">
        <v>926</v>
      </c>
      <c r="K839" s="6" t="str">
        <f>IF(zgłoszenia[[#This Row],[ID]]&gt;0,IF(zgłoszenia[[#This Row],[AB Nr
z eDOK]]&gt;0,CONCATENATE("AB.6743.",zgłoszenia[[#This Row],[AB Nr
z eDOK]],".",D$1,".",zgłoszenia[[#This Row],[ID]]),"brak rejestreacji eDOK"),"")</f>
        <v>AB.6743.926.2015.WŚ</v>
      </c>
      <c r="L839" s="13"/>
      <c r="M83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839" s="12">
        <v>42272</v>
      </c>
      <c r="O839" s="13" t="s">
        <v>19</v>
      </c>
      <c r="P839" s="23"/>
      <c r="Q839" s="58"/>
    </row>
    <row r="840" spans="1:17" ht="60" x14ac:dyDescent="0.25">
      <c r="A840" s="79">
        <f>IF(zgłoszenia[[#This Row],[ID]]&gt;0,A839+1,"--")</f>
        <v>837</v>
      </c>
      <c r="B840" s="16" t="s">
        <v>13</v>
      </c>
      <c r="C840" s="80">
        <v>15847</v>
      </c>
      <c r="D840" s="15">
        <v>42244</v>
      </c>
      <c r="E840" s="53" t="s">
        <v>1593</v>
      </c>
      <c r="F840" s="13" t="s">
        <v>17</v>
      </c>
      <c r="G840" s="13" t="s">
        <v>29</v>
      </c>
      <c r="H840" s="50" t="s">
        <v>29</v>
      </c>
      <c r="I840" s="68" t="s">
        <v>1599</v>
      </c>
      <c r="J840" s="13">
        <v>927</v>
      </c>
      <c r="K840" s="6" t="str">
        <f>IF(zgłoszenia[[#This Row],[ID]]&gt;0,IF(zgłoszenia[[#This Row],[AB Nr
z eDOK]]&gt;0,CONCATENATE("AB.6743.",zgłoszenia[[#This Row],[AB Nr
z eDOK]],".",D$1,".",zgłoszenia[[#This Row],[ID]]),"brak rejestreacji eDOK"),"")</f>
        <v>AB.6743.927.2015.WŚ</v>
      </c>
      <c r="L840" s="13"/>
      <c r="M84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840" s="12">
        <v>42272</v>
      </c>
      <c r="O840" s="13" t="s">
        <v>19</v>
      </c>
      <c r="P840" s="23"/>
      <c r="Q840" s="58"/>
    </row>
    <row r="841" spans="1:17" ht="45" x14ac:dyDescent="0.25">
      <c r="A841" s="79">
        <f>IF(zgłoszenia[[#This Row],[ID]]&gt;0,A840+1,"--")</f>
        <v>838</v>
      </c>
      <c r="B841" s="16" t="s">
        <v>13</v>
      </c>
      <c r="C841" s="80">
        <v>15848</v>
      </c>
      <c r="D841" s="15">
        <v>42244</v>
      </c>
      <c r="E841" s="53" t="s">
        <v>1594</v>
      </c>
      <c r="F841" s="13" t="s">
        <v>17</v>
      </c>
      <c r="G841" s="13" t="s">
        <v>29</v>
      </c>
      <c r="H841" s="50" t="s">
        <v>29</v>
      </c>
      <c r="I841" s="68" t="s">
        <v>1600</v>
      </c>
      <c r="J841" s="13">
        <v>928</v>
      </c>
      <c r="K841" s="6" t="str">
        <f>IF(zgłoszenia[[#This Row],[ID]]&gt;0,IF(zgłoszenia[[#This Row],[AB Nr
z eDOK]]&gt;0,CONCATENATE("AB.6743.",zgłoszenia[[#This Row],[AB Nr
z eDOK]],".",D$1,".",zgłoszenia[[#This Row],[ID]]),"brak rejestreacji eDOK"),"")</f>
        <v>AB.6743.928.2015.WŚ</v>
      </c>
      <c r="L841" s="13"/>
      <c r="M84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841" s="12">
        <v>42272</v>
      </c>
      <c r="O841" s="13" t="s">
        <v>19</v>
      </c>
      <c r="P841" s="23"/>
      <c r="Q841" s="58"/>
    </row>
    <row r="842" spans="1:17" ht="45" x14ac:dyDescent="0.25">
      <c r="A842" s="79">
        <f>IF(zgłoszenia[[#This Row],[ID]]&gt;0,A841+1,"--")</f>
        <v>839</v>
      </c>
      <c r="B842" s="16" t="s">
        <v>13</v>
      </c>
      <c r="C842" s="80">
        <v>15850</v>
      </c>
      <c r="D842" s="15">
        <v>42244</v>
      </c>
      <c r="E842" s="53" t="s">
        <v>1595</v>
      </c>
      <c r="F842" s="13" t="s">
        <v>23</v>
      </c>
      <c r="G842" s="13" t="s">
        <v>29</v>
      </c>
      <c r="H842" s="50" t="s">
        <v>29</v>
      </c>
      <c r="I842" s="68" t="s">
        <v>1600</v>
      </c>
      <c r="J842" s="13">
        <v>929</v>
      </c>
      <c r="K842" s="6" t="str">
        <f>IF(zgłoszenia[[#This Row],[ID]]&gt;0,IF(zgłoszenia[[#This Row],[AB Nr
z eDOK]]&gt;0,CONCATENATE("AB.6743.",zgłoszenia[[#This Row],[AB Nr
z eDOK]],".",D$1,".",zgłoszenia[[#This Row],[ID]]),"brak rejestreacji eDOK"),"")</f>
        <v>AB.6743.929.2015.WŚ</v>
      </c>
      <c r="L842" s="13"/>
      <c r="M84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842" s="12">
        <v>42272</v>
      </c>
      <c r="O842" s="13" t="s">
        <v>19</v>
      </c>
      <c r="P842" s="23"/>
      <c r="Q842" s="58"/>
    </row>
    <row r="843" spans="1:17" ht="45" x14ac:dyDescent="0.25">
      <c r="A843" s="79">
        <f>IF(zgłoszenia[[#This Row],[ID]]&gt;0,A842+1,"--")</f>
        <v>840</v>
      </c>
      <c r="B843" s="16" t="s">
        <v>13</v>
      </c>
      <c r="C843" s="80">
        <v>15852</v>
      </c>
      <c r="D843" s="15">
        <v>42244</v>
      </c>
      <c r="E843" s="53" t="s">
        <v>1596</v>
      </c>
      <c r="F843" s="13" t="s">
        <v>23</v>
      </c>
      <c r="G843" s="13" t="s">
        <v>29</v>
      </c>
      <c r="H843" s="50" t="s">
        <v>29</v>
      </c>
      <c r="I843" s="68" t="s">
        <v>1035</v>
      </c>
      <c r="J843" s="13">
        <v>930</v>
      </c>
      <c r="K843" s="6" t="str">
        <f>IF(zgłoszenia[[#This Row],[ID]]&gt;0,IF(zgłoszenia[[#This Row],[AB Nr
z eDOK]]&gt;0,CONCATENATE("AB.6743.",zgłoszenia[[#This Row],[AB Nr
z eDOK]],".",D$1,".",zgłoszenia[[#This Row],[ID]]),"brak rejestreacji eDOK"),"")</f>
        <v>AB.6743.930.2015.WŚ</v>
      </c>
      <c r="L843" s="13"/>
      <c r="M84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843" s="12">
        <v>42272</v>
      </c>
      <c r="O843" s="13" t="s">
        <v>19</v>
      </c>
      <c r="P843" s="23"/>
      <c r="Q843" s="58"/>
    </row>
    <row r="844" spans="1:17" ht="45" x14ac:dyDescent="0.25">
      <c r="A844" s="79">
        <f>IF(zgłoszenia[[#This Row],[ID]]&gt;0,A843+1,"--")</f>
        <v>841</v>
      </c>
      <c r="B844" s="16" t="s">
        <v>47</v>
      </c>
      <c r="C844" s="80">
        <v>15692</v>
      </c>
      <c r="D844" s="15">
        <v>42242</v>
      </c>
      <c r="E844" s="54" t="s">
        <v>1417</v>
      </c>
      <c r="F844" s="13" t="s">
        <v>17</v>
      </c>
      <c r="G844" s="13" t="s">
        <v>21</v>
      </c>
      <c r="H844" s="13" t="s">
        <v>134</v>
      </c>
      <c r="I844" s="65" t="s">
        <v>1418</v>
      </c>
      <c r="J844" s="13">
        <v>863</v>
      </c>
      <c r="K844" s="6" t="str">
        <f>IF(zgłoszenia[[#This Row],[ID]]&gt;0,IF(zgłoszenia[[#This Row],[AB Nr
z eDOK]]&gt;0,CONCATENATE("AB.6743.",zgłoszenia[[#This Row],[AB Nr
z eDOK]],".",D$1,".",zgłoszenia[[#This Row],[ID]]),"brak rejestreacji eDOK"),"")</f>
        <v>AB.6743.863.2015.ŁD</v>
      </c>
      <c r="L844" s="13"/>
      <c r="M84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844" s="12">
        <v>42271</v>
      </c>
      <c r="O844" s="13" t="s">
        <v>19</v>
      </c>
      <c r="P844" s="23"/>
      <c r="Q844" s="58"/>
    </row>
    <row r="845" spans="1:17" ht="30" x14ac:dyDescent="0.25">
      <c r="A845" s="79">
        <f>IF(zgłoszenia[[#This Row],[ID]]&gt;0,A844+1,"--")</f>
        <v>842</v>
      </c>
      <c r="B845" s="16" t="s">
        <v>40</v>
      </c>
      <c r="C845" s="80">
        <v>15955</v>
      </c>
      <c r="D845" s="15">
        <v>42247</v>
      </c>
      <c r="E845" s="54" t="s">
        <v>1513</v>
      </c>
      <c r="F845" s="13" t="s">
        <v>17</v>
      </c>
      <c r="G845" s="13" t="s">
        <v>29</v>
      </c>
      <c r="H845" s="13" t="s">
        <v>280</v>
      </c>
      <c r="I845" s="65" t="s">
        <v>1455</v>
      </c>
      <c r="J845" s="13">
        <v>857</v>
      </c>
      <c r="K845" s="6" t="str">
        <f>IF(zgłoszenia[[#This Row],[ID]]&gt;0,IF(zgłoszenia[[#This Row],[AB Nr
z eDOK]]&gt;0,CONCATENATE("AB.6743.",zgłoszenia[[#This Row],[AB Nr
z eDOK]],".",D$1,".",zgłoszenia[[#This Row],[ID]]),"brak rejestreacji eDOK"),"")</f>
        <v>AB.6743.857.2015.AŁ</v>
      </c>
      <c r="L845" s="13"/>
      <c r="M84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845" s="12">
        <v>42269</v>
      </c>
      <c r="O845" s="13" t="s">
        <v>31</v>
      </c>
      <c r="P845" s="23"/>
      <c r="Q845" s="58"/>
    </row>
    <row r="846" spans="1:17" ht="45" x14ac:dyDescent="0.25">
      <c r="A846" s="79">
        <f>IF(zgłoszenia[[#This Row],[ID]]&gt;0,A845+1,"--")</f>
        <v>843</v>
      </c>
      <c r="B846" s="16" t="s">
        <v>45</v>
      </c>
      <c r="C846" s="80">
        <v>15940</v>
      </c>
      <c r="D846" s="15">
        <v>42247</v>
      </c>
      <c r="E846" s="54" t="s">
        <v>1012</v>
      </c>
      <c r="F846" s="13" t="s">
        <v>17</v>
      </c>
      <c r="G846" s="13" t="s">
        <v>33</v>
      </c>
      <c r="H846" s="13" t="s">
        <v>74</v>
      </c>
      <c r="I846" s="65" t="s">
        <v>1316</v>
      </c>
      <c r="J846" s="13">
        <v>831</v>
      </c>
      <c r="K846" s="6" t="str">
        <f>IF(zgłoszenia[[#This Row],[ID]]&gt;0,IF(zgłoszenia[[#This Row],[AB Nr
z eDOK]]&gt;0,CONCATENATE("AB.6743.",zgłoszenia[[#This Row],[AB Nr
z eDOK]],".",D$1,".",zgłoszenia[[#This Row],[ID]]),"brak rejestreacji eDOK"),"")</f>
        <v>AB.6743.831.2015.IN</v>
      </c>
      <c r="L846" s="13"/>
      <c r="M84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846" s="12">
        <v>42276</v>
      </c>
      <c r="O846" s="13" t="s">
        <v>19</v>
      </c>
      <c r="P846" s="23"/>
      <c r="Q846" s="58"/>
    </row>
    <row r="847" spans="1:17" ht="45" x14ac:dyDescent="0.25">
      <c r="A847" s="79">
        <f>IF(zgłoszenia[[#This Row],[ID]]&gt;0,A846+1,"--")</f>
        <v>844</v>
      </c>
      <c r="B847" s="16" t="s">
        <v>46</v>
      </c>
      <c r="C847" s="80">
        <v>15931</v>
      </c>
      <c r="D847" s="15">
        <v>42247</v>
      </c>
      <c r="E847" s="54" t="s">
        <v>1002</v>
      </c>
      <c r="F847" s="13" t="s">
        <v>17</v>
      </c>
      <c r="G847" s="13" t="s">
        <v>18</v>
      </c>
      <c r="H847" s="13" t="s">
        <v>173</v>
      </c>
      <c r="I847" s="65" t="s">
        <v>1319</v>
      </c>
      <c r="J847" s="13">
        <v>834</v>
      </c>
      <c r="K847" s="6" t="str">
        <f>IF(zgłoszenia[[#This Row],[ID]]&gt;0,IF(zgłoszenia[[#This Row],[AB Nr
z eDOK]]&gt;0,CONCATENATE("AB.6743.",zgłoszenia[[#This Row],[AB Nr
z eDOK]],".",D$1,".",zgłoszenia[[#This Row],[ID]]),"brak rejestreacji eDOK"),"")</f>
        <v>AB.6743.834.2015.MS</v>
      </c>
      <c r="L847" s="13"/>
      <c r="M84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847" s="12">
        <v>42276</v>
      </c>
      <c r="O847" s="13" t="s">
        <v>19</v>
      </c>
      <c r="P847" s="23"/>
      <c r="Q847" s="58"/>
    </row>
    <row r="848" spans="1:17" ht="45" x14ac:dyDescent="0.25">
      <c r="A848" s="79">
        <f>IF(zgłoszenia[[#This Row],[ID]]&gt;0,A847+1,"--")</f>
        <v>845</v>
      </c>
      <c r="B848" s="16" t="s">
        <v>46</v>
      </c>
      <c r="C848" s="80">
        <v>15912</v>
      </c>
      <c r="D848" s="15">
        <v>42247</v>
      </c>
      <c r="E848" s="54" t="s">
        <v>1320</v>
      </c>
      <c r="F848" s="13" t="s">
        <v>17</v>
      </c>
      <c r="G848" s="13" t="s">
        <v>18</v>
      </c>
      <c r="H848" s="13" t="s">
        <v>702</v>
      </c>
      <c r="I848" s="65" t="s">
        <v>1321</v>
      </c>
      <c r="J848" s="13">
        <v>835</v>
      </c>
      <c r="K848" s="6" t="str">
        <f>IF(zgłoszenia[[#This Row],[ID]]&gt;0,IF(zgłoszenia[[#This Row],[AB Nr
z eDOK]]&gt;0,CONCATENATE("AB.6743.",zgłoszenia[[#This Row],[AB Nr
z eDOK]],".",D$1,".",zgłoszenia[[#This Row],[ID]]),"brak rejestreacji eDOK"),"")</f>
        <v>AB.6743.835.2015.MS</v>
      </c>
      <c r="L848" s="13"/>
      <c r="M84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848" s="12">
        <v>42271</v>
      </c>
      <c r="O848" s="13" t="s">
        <v>19</v>
      </c>
      <c r="P848" s="23"/>
      <c r="Q848" s="58"/>
    </row>
    <row r="849" spans="1:17" ht="45" x14ac:dyDescent="0.25">
      <c r="A849" s="79">
        <f>IF(zgłoszenia[[#This Row],[ID]]&gt;0,A848+1,"--")</f>
        <v>846</v>
      </c>
      <c r="B849" s="16" t="s">
        <v>46</v>
      </c>
      <c r="C849" s="80">
        <v>15925</v>
      </c>
      <c r="D849" s="15">
        <v>42247</v>
      </c>
      <c r="E849" s="54" t="s">
        <v>1322</v>
      </c>
      <c r="F849" s="13" t="s">
        <v>17</v>
      </c>
      <c r="G849" s="13" t="s">
        <v>18</v>
      </c>
      <c r="H849" s="13" t="s">
        <v>702</v>
      </c>
      <c r="I849" s="65" t="s">
        <v>1323</v>
      </c>
      <c r="J849" s="13">
        <v>836</v>
      </c>
      <c r="K849" s="6" t="str">
        <f>IF(zgłoszenia[[#This Row],[ID]]&gt;0,IF(zgłoszenia[[#This Row],[AB Nr
z eDOK]]&gt;0,CONCATENATE("AB.6743.",zgłoszenia[[#This Row],[AB Nr
z eDOK]],".",D$1,".",zgłoszenia[[#This Row],[ID]]),"brak rejestreacji eDOK"),"")</f>
        <v>AB.6743.836.2015.MS</v>
      </c>
      <c r="L849" s="13"/>
      <c r="M84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849" s="12">
        <v>42265</v>
      </c>
      <c r="O849" s="13" t="s">
        <v>19</v>
      </c>
      <c r="P849" s="23"/>
      <c r="Q849" s="58"/>
    </row>
    <row r="850" spans="1:17" ht="45" x14ac:dyDescent="0.25">
      <c r="A850" s="79">
        <f>IF(zgłoszenia[[#This Row],[ID]]&gt;0,A849+1,"--")</f>
        <v>847</v>
      </c>
      <c r="B850" s="16" t="s">
        <v>40</v>
      </c>
      <c r="C850" s="80">
        <v>15882</v>
      </c>
      <c r="D850" s="15">
        <v>42247</v>
      </c>
      <c r="E850" s="54" t="s">
        <v>1514</v>
      </c>
      <c r="F850" s="13" t="s">
        <v>17</v>
      </c>
      <c r="G850" s="13" t="s">
        <v>29</v>
      </c>
      <c r="H850" s="13" t="s">
        <v>83</v>
      </c>
      <c r="I850" s="65" t="s">
        <v>1515</v>
      </c>
      <c r="J850" s="13">
        <v>856</v>
      </c>
      <c r="K850" s="6" t="str">
        <f>IF(zgłoszenia[[#This Row],[ID]]&gt;0,IF(zgłoszenia[[#This Row],[AB Nr
z eDOK]]&gt;0,CONCATENATE("AB.6743.",zgłoszenia[[#This Row],[AB Nr
z eDOK]],".",D$1,".",zgłoszenia[[#This Row],[ID]]),"brak rejestreacji eDOK"),"")</f>
        <v>AB.6743.856.2015.AŁ</v>
      </c>
      <c r="L850" s="13"/>
      <c r="M85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850" s="12">
        <v>42277</v>
      </c>
      <c r="O850" s="13" t="s">
        <v>19</v>
      </c>
      <c r="P850" s="23"/>
      <c r="Q850" s="58"/>
    </row>
    <row r="851" spans="1:17" ht="45" x14ac:dyDescent="0.25">
      <c r="A851" s="79">
        <f>IF(zgłoszenia[[#This Row],[ID]]&gt;0,A850+1,"--")</f>
        <v>848</v>
      </c>
      <c r="B851" s="16" t="s">
        <v>36</v>
      </c>
      <c r="C851" s="80">
        <v>15992</v>
      </c>
      <c r="D851" s="15">
        <v>42248</v>
      </c>
      <c r="E851" s="53" t="s">
        <v>1403</v>
      </c>
      <c r="F851" s="13" t="s">
        <v>23</v>
      </c>
      <c r="G851" s="13" t="s">
        <v>30</v>
      </c>
      <c r="H851" s="50" t="s">
        <v>1392</v>
      </c>
      <c r="I851" s="68" t="s">
        <v>1404</v>
      </c>
      <c r="J851" s="13">
        <v>850</v>
      </c>
      <c r="K851" s="6" t="str">
        <f>IF(zgłoszenia[[#This Row],[ID]]&gt;0,IF(zgłoszenia[[#This Row],[AB Nr
z eDOK]]&gt;0,CONCATENATE("AB.6743.",zgłoszenia[[#This Row],[AB Nr
z eDOK]],".",D$1,".",zgłoszenia[[#This Row],[ID]]),"brak rejestreacji eDOK"),"")</f>
        <v>AB.6743.850.2015.AS</v>
      </c>
      <c r="L851" s="13"/>
      <c r="M85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851" s="12">
        <v>42277</v>
      </c>
      <c r="O851" s="13" t="s">
        <v>19</v>
      </c>
      <c r="P851" s="23"/>
      <c r="Q851" s="58"/>
    </row>
    <row r="852" spans="1:17" ht="45" x14ac:dyDescent="0.25">
      <c r="A852" s="79">
        <f>IF(zgłoszenia[[#This Row],[ID]]&gt;0,A851+1,"--")</f>
        <v>849</v>
      </c>
      <c r="B852" s="16" t="s">
        <v>37</v>
      </c>
      <c r="C852" s="80">
        <v>15990</v>
      </c>
      <c r="D852" s="15">
        <v>42248</v>
      </c>
      <c r="E852" s="54" t="s">
        <v>1405</v>
      </c>
      <c r="F852" s="13" t="s">
        <v>17</v>
      </c>
      <c r="G852" s="13" t="s">
        <v>18</v>
      </c>
      <c r="H852" s="13" t="s">
        <v>561</v>
      </c>
      <c r="I852" s="65" t="s">
        <v>562</v>
      </c>
      <c r="J852" s="13">
        <v>851</v>
      </c>
      <c r="K852" s="6" t="str">
        <f>IF(zgłoszenia[[#This Row],[ID]]&gt;0,IF(zgłoszenia[[#This Row],[AB Nr
z eDOK]]&gt;0,CONCATENATE("AB.6743.",zgłoszenia[[#This Row],[AB Nr
z eDOK]],".",D$1,".",zgłoszenia[[#This Row],[ID]]),"brak rejestreacji eDOK"),"")</f>
        <v>AB.6743.851.2015.KŻ</v>
      </c>
      <c r="L852" s="13"/>
      <c r="M85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852" s="12">
        <v>42282</v>
      </c>
      <c r="O852" s="13" t="s">
        <v>19</v>
      </c>
      <c r="P852" s="23"/>
      <c r="Q852" s="58"/>
    </row>
    <row r="853" spans="1:17" ht="45" x14ac:dyDescent="0.25">
      <c r="A853" s="79">
        <f>IF(zgłoszenia[[#This Row],[ID]]&gt;0,A852+1,"--")</f>
        <v>850</v>
      </c>
      <c r="B853" s="16" t="s">
        <v>12</v>
      </c>
      <c r="C853" s="80">
        <v>15991</v>
      </c>
      <c r="D853" s="15">
        <v>42248</v>
      </c>
      <c r="E853" s="53" t="s">
        <v>442</v>
      </c>
      <c r="F853" s="13" t="s">
        <v>23</v>
      </c>
      <c r="G853" s="13" t="s">
        <v>32</v>
      </c>
      <c r="H853" s="50" t="s">
        <v>96</v>
      </c>
      <c r="I853" s="68" t="s">
        <v>1324</v>
      </c>
      <c r="J853" s="13">
        <v>837</v>
      </c>
      <c r="K853" s="6" t="str">
        <f>IF(zgłoszenia[[#This Row],[ID]]&gt;0,IF(zgłoszenia[[#This Row],[AB Nr
z eDOK]]&gt;0,CONCATENATE("AB.6743.",zgłoszenia[[#This Row],[AB Nr
z eDOK]],".",D$1,".",zgłoszenia[[#This Row],[ID]]),"brak rejestreacji eDOK"),"")</f>
        <v>AB.6743.837.2015.AA</v>
      </c>
      <c r="L853" s="13"/>
      <c r="M85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853" s="12">
        <v>42270</v>
      </c>
      <c r="O853" s="13" t="s">
        <v>19</v>
      </c>
      <c r="P853" s="23"/>
      <c r="Q853" s="58"/>
    </row>
    <row r="854" spans="1:17" ht="45" x14ac:dyDescent="0.25">
      <c r="A854" s="79">
        <f>IF(zgłoszenia[[#This Row],[ID]]&gt;0,A853+1,"--")</f>
        <v>851</v>
      </c>
      <c r="B854" s="16" t="s">
        <v>45</v>
      </c>
      <c r="C854" s="80">
        <v>16017</v>
      </c>
      <c r="D854" s="15">
        <v>42248</v>
      </c>
      <c r="E854" s="54" t="s">
        <v>1346</v>
      </c>
      <c r="F854" s="13" t="s">
        <v>17</v>
      </c>
      <c r="G854" s="13" t="s">
        <v>33</v>
      </c>
      <c r="H854" s="13" t="s">
        <v>74</v>
      </c>
      <c r="I854" s="65" t="s">
        <v>1347</v>
      </c>
      <c r="J854" s="13">
        <v>839</v>
      </c>
      <c r="K854" s="6" t="str">
        <f>IF(zgłoszenia[[#This Row],[ID]]&gt;0,IF(zgłoszenia[[#This Row],[AB Nr
z eDOK]]&gt;0,CONCATENATE("AB.6743.",zgłoszenia[[#This Row],[AB Nr
z eDOK]],".",D$1,".",zgłoszenia[[#This Row],[ID]]),"brak rejestreacji eDOK"),"")</f>
        <v>AB.6743.839.2015.IN</v>
      </c>
      <c r="L854" s="13"/>
      <c r="M85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854" s="12">
        <v>42276</v>
      </c>
      <c r="O854" s="13" t="s">
        <v>19</v>
      </c>
      <c r="P854" s="23"/>
      <c r="Q854" s="58"/>
    </row>
    <row r="855" spans="1:17" ht="45" x14ac:dyDescent="0.25">
      <c r="A855" s="79">
        <f>IF(zgłoszenia[[#This Row],[ID]]&gt;0,A854+1,"--")</f>
        <v>852</v>
      </c>
      <c r="B855" s="16" t="s">
        <v>46</v>
      </c>
      <c r="C855" s="80">
        <v>16100</v>
      </c>
      <c r="D855" s="15">
        <v>42249</v>
      </c>
      <c r="E855" s="54" t="s">
        <v>1352</v>
      </c>
      <c r="F855" s="13" t="s">
        <v>17</v>
      </c>
      <c r="G855" s="13" t="s">
        <v>18</v>
      </c>
      <c r="H855" s="13" t="s">
        <v>1125</v>
      </c>
      <c r="I855" s="65" t="s">
        <v>1353</v>
      </c>
      <c r="J855" s="13">
        <v>842</v>
      </c>
      <c r="K855" s="6" t="str">
        <f>IF(zgłoszenia[[#This Row],[ID]]&gt;0,IF(zgłoszenia[[#This Row],[AB Nr
z eDOK]]&gt;0,CONCATENATE("AB.6743.",zgłoszenia[[#This Row],[AB Nr
z eDOK]],".",D$1,".",zgłoszenia[[#This Row],[ID]]),"brak rejestreacji eDOK"),"")</f>
        <v>AB.6743.842.2015.MS</v>
      </c>
      <c r="L855" s="13"/>
      <c r="M85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855" s="12">
        <v>42275</v>
      </c>
      <c r="O855" s="13" t="s">
        <v>19</v>
      </c>
      <c r="P855" s="23"/>
      <c r="Q855" s="58"/>
    </row>
    <row r="856" spans="1:17" ht="30" x14ac:dyDescent="0.25">
      <c r="A856" s="79">
        <f>IF(zgłoszenia[[#This Row],[ID]]&gt;0,A855+1,"--")</f>
        <v>853</v>
      </c>
      <c r="B856" s="16" t="s">
        <v>36</v>
      </c>
      <c r="C856" s="80">
        <v>16046</v>
      </c>
      <c r="D856" s="15">
        <v>42249</v>
      </c>
      <c r="E856" s="53" t="s">
        <v>79</v>
      </c>
      <c r="F856" s="13" t="s">
        <v>17</v>
      </c>
      <c r="G856" s="13" t="s">
        <v>24</v>
      </c>
      <c r="H856" s="50" t="s">
        <v>241</v>
      </c>
      <c r="I856" s="68" t="s">
        <v>242</v>
      </c>
      <c r="J856" s="13">
        <v>846</v>
      </c>
      <c r="K856" s="6" t="str">
        <f>IF(zgłoszenia[[#This Row],[ID]]&gt;0,IF(zgłoszenia[[#This Row],[AB Nr
z eDOK]]&gt;0,CONCATENATE("AB.6743.",zgłoszenia[[#This Row],[AB Nr
z eDOK]],".",D$1,".",zgłoszenia[[#This Row],[ID]]),"brak rejestreacji eDOK"),"")</f>
        <v>AB.6743.846.2015.AS</v>
      </c>
      <c r="L856" s="13"/>
      <c r="M85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856" s="12">
        <v>42277</v>
      </c>
      <c r="O856" s="13"/>
      <c r="P856" s="23"/>
      <c r="Q856" s="58"/>
    </row>
    <row r="857" spans="1:17" ht="30" x14ac:dyDescent="0.25">
      <c r="A857" s="79">
        <f>IF(zgłoszenia[[#This Row],[ID]]&gt;0,A856+1,"--")</f>
        <v>854</v>
      </c>
      <c r="B857" s="16" t="s">
        <v>12</v>
      </c>
      <c r="C857" s="80">
        <v>16067</v>
      </c>
      <c r="D857" s="15">
        <v>42249</v>
      </c>
      <c r="E857" s="53" t="s">
        <v>1350</v>
      </c>
      <c r="F857" s="13" t="s">
        <v>23</v>
      </c>
      <c r="G857" s="13" t="s">
        <v>32</v>
      </c>
      <c r="H857" s="50" t="s">
        <v>54</v>
      </c>
      <c r="I857" s="68" t="s">
        <v>1351</v>
      </c>
      <c r="J857" s="13">
        <v>840</v>
      </c>
      <c r="K857" s="6" t="str">
        <f>IF(zgłoszenia[[#This Row],[ID]]&gt;0,IF(zgłoszenia[[#This Row],[AB Nr
z eDOK]]&gt;0,CONCATENATE("AB.6743.",zgłoszenia[[#This Row],[AB Nr
z eDOK]],".",D$1,".",zgłoszenia[[#This Row],[ID]]),"brak rejestreacji eDOK"),"")</f>
        <v>AB.6743.840.2015.AA</v>
      </c>
      <c r="L857" s="13"/>
      <c r="M85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857" s="12"/>
      <c r="O857" s="13"/>
      <c r="P857" s="23"/>
      <c r="Q857" s="58"/>
    </row>
    <row r="858" spans="1:17" ht="45" x14ac:dyDescent="0.25">
      <c r="A858" s="79">
        <f>IF(zgłoszenia[[#This Row],[ID]]&gt;0,A857+1,"--")</f>
        <v>855</v>
      </c>
      <c r="B858" s="16" t="s">
        <v>12</v>
      </c>
      <c r="C858" s="80">
        <v>16049</v>
      </c>
      <c r="D858" s="15">
        <v>42249</v>
      </c>
      <c r="E858" s="53" t="s">
        <v>1348</v>
      </c>
      <c r="F858" s="13" t="s">
        <v>17</v>
      </c>
      <c r="G858" s="13" t="s">
        <v>32</v>
      </c>
      <c r="H858" s="50" t="s">
        <v>96</v>
      </c>
      <c r="I858" s="68" t="s">
        <v>1349</v>
      </c>
      <c r="J858" s="13">
        <v>841</v>
      </c>
      <c r="K858" s="6" t="str">
        <f>IF(zgłoszenia[[#This Row],[ID]]&gt;0,IF(zgłoszenia[[#This Row],[AB Nr
z eDOK]]&gt;0,CONCATENATE("AB.6743.",zgłoszenia[[#This Row],[AB Nr
z eDOK]],".",D$1,".",zgłoszenia[[#This Row],[ID]]),"brak rejestreacji eDOK"),"")</f>
        <v>AB.6743.841.2015.AA</v>
      </c>
      <c r="L858" s="13"/>
      <c r="M85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858" s="12">
        <v>42271</v>
      </c>
      <c r="O858" s="13" t="s">
        <v>19</v>
      </c>
      <c r="P858" s="23"/>
      <c r="Q858" s="58"/>
    </row>
    <row r="859" spans="1:17" ht="45" x14ac:dyDescent="0.25">
      <c r="A859" s="79">
        <f>IF(zgłoszenia[[#This Row],[ID]]&gt;0,A858+1,"--")</f>
        <v>856</v>
      </c>
      <c r="B859" s="16" t="s">
        <v>36</v>
      </c>
      <c r="C859" s="80">
        <v>16177</v>
      </c>
      <c r="D859" s="15">
        <v>42250</v>
      </c>
      <c r="E859" s="53" t="s">
        <v>1399</v>
      </c>
      <c r="F859" s="13" t="s">
        <v>25</v>
      </c>
      <c r="G859" s="13" t="s">
        <v>30</v>
      </c>
      <c r="H859" s="50" t="s">
        <v>1089</v>
      </c>
      <c r="I859" s="68" t="s">
        <v>1400</v>
      </c>
      <c r="J859" s="13">
        <v>847</v>
      </c>
      <c r="K859" s="6" t="str">
        <f>IF(zgłoszenia[[#This Row],[ID]]&gt;0,IF(zgłoszenia[[#This Row],[AB Nr
z eDOK]]&gt;0,CONCATENATE("AB.6743.",zgłoszenia[[#This Row],[AB Nr
z eDOK]],".",D$1,".",zgłoszenia[[#This Row],[ID]]),"brak rejestreacji eDOK"),"")</f>
        <v>AB.6743.847.2015.AS</v>
      </c>
      <c r="L859" s="13"/>
      <c r="M85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859" s="12">
        <v>42277</v>
      </c>
      <c r="O859" s="13" t="s">
        <v>19</v>
      </c>
      <c r="P859" s="23"/>
      <c r="Q859" s="58"/>
    </row>
    <row r="860" spans="1:17" ht="45" x14ac:dyDescent="0.25">
      <c r="A860" s="79">
        <f>IF(zgłoszenia[[#This Row],[ID]]&gt;0,A859+1,"--")</f>
        <v>857</v>
      </c>
      <c r="B860" s="16" t="s">
        <v>45</v>
      </c>
      <c r="C860" s="80">
        <v>16176</v>
      </c>
      <c r="D860" s="15">
        <v>42250</v>
      </c>
      <c r="E860" s="54" t="s">
        <v>1375</v>
      </c>
      <c r="F860" s="13" t="s">
        <v>17</v>
      </c>
      <c r="G860" s="13" t="s">
        <v>33</v>
      </c>
      <c r="H860" s="13" t="s">
        <v>33</v>
      </c>
      <c r="I860" s="65" t="s">
        <v>1376</v>
      </c>
      <c r="J860" s="13">
        <v>844</v>
      </c>
      <c r="K860" s="6" t="str">
        <f>IF(zgłoszenia[[#This Row],[ID]]&gt;0,IF(zgłoszenia[[#This Row],[AB Nr
z eDOK]]&gt;0,CONCATENATE("AB.6743.",zgłoszenia[[#This Row],[AB Nr
z eDOK]],".",D$1,".",zgłoszenia[[#This Row],[ID]]),"brak rejestreacji eDOK"),"")</f>
        <v>AB.6743.844.2015.IN</v>
      </c>
      <c r="L860" s="13"/>
      <c r="M86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860" s="12">
        <v>42276</v>
      </c>
      <c r="O860" s="13" t="s">
        <v>19</v>
      </c>
      <c r="P860" s="23"/>
      <c r="Q860" s="58"/>
    </row>
    <row r="861" spans="1:17" ht="45" x14ac:dyDescent="0.25">
      <c r="A861" s="79">
        <f>IF(zgłoszenia[[#This Row],[ID]]&gt;0,A860+1,"--")</f>
        <v>858</v>
      </c>
      <c r="B861" s="16" t="s">
        <v>46</v>
      </c>
      <c r="C861" s="80">
        <v>16181</v>
      </c>
      <c r="D861" s="15">
        <v>42250</v>
      </c>
      <c r="E861" s="54" t="s">
        <v>1441</v>
      </c>
      <c r="F861" s="13" t="s">
        <v>17</v>
      </c>
      <c r="G861" s="13" t="s">
        <v>32</v>
      </c>
      <c r="H861" s="13" t="s">
        <v>307</v>
      </c>
      <c r="I861" s="65" t="s">
        <v>1442</v>
      </c>
      <c r="J861" s="13">
        <v>880</v>
      </c>
      <c r="K861" s="6" t="str">
        <f>IF(zgłoszenia[[#This Row],[ID]]&gt;0,IF(zgłoszenia[[#This Row],[AB Nr
z eDOK]]&gt;0,CONCATENATE("AB.6743.",zgłoszenia[[#This Row],[AB Nr
z eDOK]],".",D$1,".",zgłoszenia[[#This Row],[ID]]),"brak rejestreacji eDOK"),"")</f>
        <v>AB.6743.880.2015.MS</v>
      </c>
      <c r="L861" s="13"/>
      <c r="M86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861" s="12">
        <v>42279</v>
      </c>
      <c r="O861" s="13" t="s">
        <v>19</v>
      </c>
      <c r="P861" s="23"/>
      <c r="Q861" s="58"/>
    </row>
    <row r="862" spans="1:17" ht="30" x14ac:dyDescent="0.25">
      <c r="A862" s="79">
        <f>IF(zgłoszenia[[#This Row],[ID]]&gt;0,A861+1,"--")</f>
        <v>859</v>
      </c>
      <c r="B862" s="16" t="s">
        <v>46</v>
      </c>
      <c r="C862" s="80">
        <v>16157</v>
      </c>
      <c r="D862" s="15">
        <v>42250</v>
      </c>
      <c r="E862" s="54" t="s">
        <v>1443</v>
      </c>
      <c r="F862" s="13" t="s">
        <v>25</v>
      </c>
      <c r="G862" s="13" t="s">
        <v>32</v>
      </c>
      <c r="H862" s="13" t="s">
        <v>96</v>
      </c>
      <c r="I862" s="65" t="s">
        <v>1444</v>
      </c>
      <c r="J862" s="13">
        <v>881</v>
      </c>
      <c r="K862" s="6" t="str">
        <f>IF(zgłoszenia[[#This Row],[ID]]&gt;0,IF(zgłoszenia[[#This Row],[AB Nr
z eDOK]]&gt;0,CONCATENATE("AB.6743.",zgłoszenia[[#This Row],[AB Nr
z eDOK]],".",D$1,".",zgłoszenia[[#This Row],[ID]]),"brak rejestreacji eDOK"),"")</f>
        <v>AB.6743.881.2015.MS</v>
      </c>
      <c r="L862" s="13">
        <v>44</v>
      </c>
      <c r="M86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BOŚ.6743.44.2015.MS</v>
      </c>
      <c r="N862" s="12">
        <v>42303</v>
      </c>
      <c r="O862" s="13" t="s">
        <v>22</v>
      </c>
      <c r="P862" s="23"/>
      <c r="Q862" s="58"/>
    </row>
    <row r="863" spans="1:17" ht="45" x14ac:dyDescent="0.25">
      <c r="A863" s="79">
        <f>IF(zgłoszenia[[#This Row],[ID]]&gt;0,A862+1,"--")</f>
        <v>860</v>
      </c>
      <c r="B863" s="16" t="s">
        <v>36</v>
      </c>
      <c r="C863" s="80">
        <v>16174</v>
      </c>
      <c r="D863" s="15">
        <v>42250</v>
      </c>
      <c r="E863" s="53" t="s">
        <v>1401</v>
      </c>
      <c r="F863" s="13" t="s">
        <v>23</v>
      </c>
      <c r="G863" s="13" t="s">
        <v>30</v>
      </c>
      <c r="H863" s="50" t="s">
        <v>1402</v>
      </c>
      <c r="I863" s="68" t="s">
        <v>1400</v>
      </c>
      <c r="J863" s="13">
        <v>848</v>
      </c>
      <c r="K863" s="6" t="str">
        <f>IF(zgłoszenia[[#This Row],[ID]]&gt;0,IF(zgłoszenia[[#This Row],[AB Nr
z eDOK]]&gt;0,CONCATENATE("AB.6743.",zgłoszenia[[#This Row],[AB Nr
z eDOK]],".",D$1,".",zgłoszenia[[#This Row],[ID]]),"brak rejestreacji eDOK"),"")</f>
        <v>AB.6743.848.2015.AS</v>
      </c>
      <c r="L863" s="13"/>
      <c r="M86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863" s="12">
        <v>42277</v>
      </c>
      <c r="O863" s="13" t="s">
        <v>19</v>
      </c>
      <c r="P863" s="23"/>
      <c r="Q863" s="58"/>
    </row>
    <row r="864" spans="1:17" ht="45" x14ac:dyDescent="0.25">
      <c r="A864" s="79">
        <f>IF(zgłoszenia[[#This Row],[ID]]&gt;0,A863+1,"--")</f>
        <v>861</v>
      </c>
      <c r="B864" s="16" t="s">
        <v>46</v>
      </c>
      <c r="C864" s="80">
        <v>16236</v>
      </c>
      <c r="D864" s="15">
        <v>42251</v>
      </c>
      <c r="E864" s="54" t="s">
        <v>1012</v>
      </c>
      <c r="F864" s="13" t="s">
        <v>17</v>
      </c>
      <c r="G864" s="13" t="s">
        <v>18</v>
      </c>
      <c r="H864" s="13" t="s">
        <v>173</v>
      </c>
      <c r="I864" s="65" t="s">
        <v>1413</v>
      </c>
      <c r="J864" s="13">
        <v>871</v>
      </c>
      <c r="K864" s="6" t="str">
        <f>IF(zgłoszenia[[#This Row],[ID]]&gt;0,IF(zgłoszenia[[#This Row],[AB Nr
z eDOK]]&gt;0,CONCATENATE("AB.6743.",zgłoszenia[[#This Row],[AB Nr
z eDOK]],".",D$1,".",zgłoszenia[[#This Row],[ID]]),"brak rejestreacji eDOK"),"")</f>
        <v>AB.6743.871.2015.MS</v>
      </c>
      <c r="L864" s="13"/>
      <c r="M86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864" s="12">
        <v>42279</v>
      </c>
      <c r="O864" s="13" t="s">
        <v>19</v>
      </c>
      <c r="P864" s="23"/>
      <c r="Q864" s="58"/>
    </row>
    <row r="865" spans="1:17" ht="45" x14ac:dyDescent="0.25">
      <c r="A865" s="79">
        <f>IF(zgłoszenia[[#This Row],[ID]]&gt;0,A864+1,"--")</f>
        <v>862</v>
      </c>
      <c r="B865" s="16" t="s">
        <v>46</v>
      </c>
      <c r="C865" s="80">
        <v>16210</v>
      </c>
      <c r="D865" s="15">
        <v>42251</v>
      </c>
      <c r="E865" s="54" t="s">
        <v>1414</v>
      </c>
      <c r="F865" s="13" t="s">
        <v>23</v>
      </c>
      <c r="G865" s="13" t="s">
        <v>32</v>
      </c>
      <c r="H865" s="13" t="s">
        <v>96</v>
      </c>
      <c r="I865" s="65" t="s">
        <v>928</v>
      </c>
      <c r="J865" s="13">
        <v>870</v>
      </c>
      <c r="K865" s="6" t="str">
        <f>IF(zgłoszenia[[#This Row],[ID]]&gt;0,IF(zgłoszenia[[#This Row],[AB Nr
z eDOK]]&gt;0,CONCATENATE("AB.6743.",zgłoszenia[[#This Row],[AB Nr
z eDOK]],".",D$1,".",zgłoszenia[[#This Row],[ID]]),"brak rejestreacji eDOK"),"")</f>
        <v>AB.6743.870.2015.MS</v>
      </c>
      <c r="L865" s="13"/>
      <c r="M86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BOŚ.6743..2015.MS</v>
      </c>
      <c r="N865" s="12">
        <v>42271</v>
      </c>
      <c r="O865" s="13" t="s">
        <v>19</v>
      </c>
      <c r="P865" s="23"/>
      <c r="Q865" s="58"/>
    </row>
    <row r="866" spans="1:17" ht="45" x14ac:dyDescent="0.25">
      <c r="A866" s="79">
        <f>IF(zgłoszenia[[#This Row],[ID]]&gt;0,A865+1,"--")</f>
        <v>863</v>
      </c>
      <c r="B866" s="16" t="s">
        <v>37</v>
      </c>
      <c r="C866" s="80">
        <v>16249</v>
      </c>
      <c r="D866" s="15">
        <v>42251</v>
      </c>
      <c r="E866" s="54" t="s">
        <v>1406</v>
      </c>
      <c r="F866" s="13" t="s">
        <v>17</v>
      </c>
      <c r="G866" s="13" t="s">
        <v>29</v>
      </c>
      <c r="H866" s="13" t="s">
        <v>144</v>
      </c>
      <c r="I866" s="65" t="s">
        <v>1407</v>
      </c>
      <c r="J866" s="13">
        <v>853</v>
      </c>
      <c r="K866" s="6" t="str">
        <f>IF(zgłoszenia[[#This Row],[ID]]&gt;0,IF(zgłoszenia[[#This Row],[AB Nr
z eDOK]]&gt;0,CONCATENATE("AB.6743.",zgłoszenia[[#This Row],[AB Nr
z eDOK]],".",D$1,".",zgłoszenia[[#This Row],[ID]]),"brak rejestreacji eDOK"),"")</f>
        <v>AB.6743.853.2015.KŻ</v>
      </c>
      <c r="L866" s="13"/>
      <c r="M86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866" s="12">
        <v>42276</v>
      </c>
      <c r="O866" s="13" t="s">
        <v>19</v>
      </c>
      <c r="P866" s="23"/>
      <c r="Q866" s="58"/>
    </row>
    <row r="867" spans="1:17" ht="45" x14ac:dyDescent="0.25">
      <c r="A867" s="79">
        <f>IF(zgłoszenia[[#This Row],[ID]]&gt;0,A866+1,"--")</f>
        <v>864</v>
      </c>
      <c r="B867" s="16" t="s">
        <v>37</v>
      </c>
      <c r="C867" s="80">
        <v>16248</v>
      </c>
      <c r="D867" s="15">
        <v>42251</v>
      </c>
      <c r="E867" s="54" t="s">
        <v>1406</v>
      </c>
      <c r="F867" s="13" t="s">
        <v>17</v>
      </c>
      <c r="G867" s="13" t="s">
        <v>29</v>
      </c>
      <c r="H867" s="13" t="s">
        <v>144</v>
      </c>
      <c r="I867" s="65" t="s">
        <v>1408</v>
      </c>
      <c r="J867" s="13">
        <v>852</v>
      </c>
      <c r="K867" s="6" t="str">
        <f>IF(zgłoszenia[[#This Row],[ID]]&gt;0,IF(zgłoszenia[[#This Row],[AB Nr
z eDOK]]&gt;0,CONCATENATE("AB.6743.",zgłoszenia[[#This Row],[AB Nr
z eDOK]],".",D$1,".",zgłoszenia[[#This Row],[ID]]),"brak rejestreacji eDOK"),"")</f>
        <v>AB.6743.852.2015.KŻ</v>
      </c>
      <c r="L867" s="13"/>
      <c r="M86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867" s="12">
        <v>42276</v>
      </c>
      <c r="O867" s="13" t="s">
        <v>19</v>
      </c>
      <c r="P867" s="23"/>
      <c r="Q867" s="58"/>
    </row>
    <row r="868" spans="1:17" ht="45" x14ac:dyDescent="0.25">
      <c r="A868" s="79">
        <f>IF(zgłoszenia[[#This Row],[ID]]&gt;0,A867+1,"--")</f>
        <v>865</v>
      </c>
      <c r="B868" s="16" t="s">
        <v>47</v>
      </c>
      <c r="C868" s="80">
        <v>16255</v>
      </c>
      <c r="D868" s="15">
        <v>42251</v>
      </c>
      <c r="E868" s="54" t="s">
        <v>1427</v>
      </c>
      <c r="F868" s="13" t="s">
        <v>17</v>
      </c>
      <c r="G868" s="13" t="s">
        <v>32</v>
      </c>
      <c r="H868" s="13" t="s">
        <v>32</v>
      </c>
      <c r="I868" s="65" t="s">
        <v>1428</v>
      </c>
      <c r="J868" s="13">
        <v>865</v>
      </c>
      <c r="K868" s="6" t="str">
        <f>IF(zgłoszenia[[#This Row],[ID]]&gt;0,IF(zgłoszenia[[#This Row],[AB Nr
z eDOK]]&gt;0,CONCATENATE("AB.6743.",zgłoszenia[[#This Row],[AB Nr
z eDOK]],".",D$1,".",zgłoszenia[[#This Row],[ID]]),"brak rejestreacji eDOK"),"")</f>
        <v>AB.6743.865.2015.ŁD</v>
      </c>
      <c r="L868" s="13"/>
      <c r="M86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868" s="12">
        <v>42279</v>
      </c>
      <c r="O868" s="13" t="s">
        <v>19</v>
      </c>
      <c r="P868" s="23"/>
      <c r="Q868" s="58"/>
    </row>
    <row r="869" spans="1:17" ht="30" x14ac:dyDescent="0.25">
      <c r="A869" s="79">
        <f>IF(zgłoszenia[[#This Row],[ID]]&gt;0,A868+1,"--")</f>
        <v>866</v>
      </c>
      <c r="B869" s="16" t="s">
        <v>36</v>
      </c>
      <c r="C869" s="80">
        <v>16348</v>
      </c>
      <c r="D869" s="15">
        <v>42254</v>
      </c>
      <c r="E869" s="54" t="s">
        <v>2059</v>
      </c>
      <c r="F869" s="13" t="s">
        <v>28</v>
      </c>
      <c r="G869" s="13" t="s">
        <v>32</v>
      </c>
      <c r="H869" s="13" t="s">
        <v>32</v>
      </c>
      <c r="I869" s="65" t="s">
        <v>2060</v>
      </c>
      <c r="J869" s="13"/>
      <c r="K869" s="6" t="str">
        <f>IF(zgłoszenia[[#This Row],[ID]]&gt;0,IF(zgłoszenia[[#This Row],[AB Nr
z eDOK]]&gt;0,CONCATENATE("AB.6743.",zgłoszenia[[#This Row],[AB Nr
z eDOK]],".",D$1,".",zgłoszenia[[#This Row],[ID]]),"brak rejestreacji eDOK"),"")</f>
        <v>brak rejestreacji eDOK</v>
      </c>
      <c r="L869" s="13"/>
      <c r="M869" s="6" t="str">
        <f>IF(zgłoszenia[[#This Row],[ID]]&gt;0,IF(zgłoszenia[[#This Row],[AB Nr
z eDOK]]&gt;0,CONCATENATE("BOŚ.6743.",zgłoszenia[[#This Row],[BOŚ Nr
z eDOK]],".",D$1,".",zgłoszenia[[#This Row],[ID]]),"brak rejestreacji eDOK"),"")</f>
        <v>brak rejestreacji eDOK</v>
      </c>
      <c r="N869" s="12"/>
      <c r="O869" s="13"/>
      <c r="P869" s="23"/>
      <c r="Q869" s="58"/>
    </row>
    <row r="870" spans="1:17" ht="45" x14ac:dyDescent="0.25">
      <c r="A870" s="79">
        <f>IF(zgłoszenia[[#This Row],[ID]]&gt;0,A869+1,"--")</f>
        <v>867</v>
      </c>
      <c r="B870" s="16" t="s">
        <v>47</v>
      </c>
      <c r="C870" s="80">
        <v>16350</v>
      </c>
      <c r="D870" s="15">
        <v>42254</v>
      </c>
      <c r="E870" s="54" t="s">
        <v>1288</v>
      </c>
      <c r="F870" s="13" t="s">
        <v>17</v>
      </c>
      <c r="G870" s="13" t="s">
        <v>21</v>
      </c>
      <c r="H870" s="13" t="s">
        <v>1429</v>
      </c>
      <c r="I870" s="65" t="s">
        <v>1430</v>
      </c>
      <c r="J870" s="13">
        <v>876</v>
      </c>
      <c r="K870" s="6" t="str">
        <f>IF(zgłoszenia[[#This Row],[ID]]&gt;0,IF(zgłoszenia[[#This Row],[AB Nr
z eDOK]]&gt;0,CONCATENATE("AB.6743.",zgłoszenia[[#This Row],[AB Nr
z eDOK]],".",D$1,".",zgłoszenia[[#This Row],[ID]]),"brak rejestreacji eDOK"),"")</f>
        <v>AB.6743.876.2015.ŁD</v>
      </c>
      <c r="L870" s="13"/>
      <c r="M87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870" s="12">
        <v>42282</v>
      </c>
      <c r="O870" s="13" t="s">
        <v>19</v>
      </c>
      <c r="P870" s="23"/>
      <c r="Q870" s="58"/>
    </row>
    <row r="871" spans="1:17" ht="45" x14ac:dyDescent="0.25">
      <c r="A871" s="79">
        <f>IF(zgłoszenia[[#This Row],[ID]]&gt;0,A870+1,"--")</f>
        <v>868</v>
      </c>
      <c r="B871" s="16" t="s">
        <v>37</v>
      </c>
      <c r="C871" s="80">
        <v>16356</v>
      </c>
      <c r="D871" s="15">
        <v>42254</v>
      </c>
      <c r="E871" s="54" t="s">
        <v>1409</v>
      </c>
      <c r="F871" s="13" t="s">
        <v>17</v>
      </c>
      <c r="G871" s="13" t="s">
        <v>29</v>
      </c>
      <c r="H871" s="13" t="s">
        <v>293</v>
      </c>
      <c r="I871" s="65" t="s">
        <v>1410</v>
      </c>
      <c r="J871" s="13">
        <v>854</v>
      </c>
      <c r="K871" s="6" t="str">
        <f>IF(zgłoszenia[[#This Row],[ID]]&gt;0,IF(zgłoszenia[[#This Row],[AB Nr
z eDOK]]&gt;0,CONCATENATE("AB.6743.",zgłoszenia[[#This Row],[AB Nr
z eDOK]],".",D$1,".",zgłoszenia[[#This Row],[ID]]),"brak rejestreacji eDOK"),"")</f>
        <v>AB.6743.854.2015.KŻ</v>
      </c>
      <c r="L871" s="13">
        <v>190</v>
      </c>
      <c r="M87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BOŚ.6743.190.2015.KŻ</v>
      </c>
      <c r="N871" s="12">
        <v>42320</v>
      </c>
      <c r="O871" s="13" t="s">
        <v>19</v>
      </c>
      <c r="P871" s="23"/>
      <c r="Q871" s="58"/>
    </row>
    <row r="872" spans="1:17" ht="45" x14ac:dyDescent="0.25">
      <c r="A872" s="79">
        <f>IF(zgłoszenia[[#This Row],[ID]]&gt;0,A871+1,"--")</f>
        <v>869</v>
      </c>
      <c r="B872" s="16" t="s">
        <v>45</v>
      </c>
      <c r="C872" s="80">
        <v>16357</v>
      </c>
      <c r="D872" s="15">
        <v>42254</v>
      </c>
      <c r="E872" s="54" t="s">
        <v>1012</v>
      </c>
      <c r="F872" s="13" t="s">
        <v>17</v>
      </c>
      <c r="G872" s="13" t="s">
        <v>33</v>
      </c>
      <c r="H872" s="13" t="s">
        <v>74</v>
      </c>
      <c r="I872" s="65" t="s">
        <v>1411</v>
      </c>
      <c r="J872" s="13">
        <v>866</v>
      </c>
      <c r="K872" s="6" t="str">
        <f>IF(zgłoszenia[[#This Row],[ID]]&gt;0,IF(zgłoszenia[[#This Row],[AB Nr
z eDOK]]&gt;0,CONCATENATE("AB.6743.",zgłoszenia[[#This Row],[AB Nr
z eDOK]],".",D$1,".",zgłoszenia[[#This Row],[ID]]),"brak rejestreacji eDOK"),"")</f>
        <v>AB.6743.866.2015.IN</v>
      </c>
      <c r="L872" s="13">
        <v>12</v>
      </c>
      <c r="M87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BOŚ.6743.12.2015.IN</v>
      </c>
      <c r="N872" s="12">
        <v>42282</v>
      </c>
      <c r="O872" s="13" t="s">
        <v>19</v>
      </c>
      <c r="P872" s="23"/>
      <c r="Q872" s="58"/>
    </row>
    <row r="873" spans="1:17" ht="45" x14ac:dyDescent="0.25">
      <c r="A873" s="79">
        <f>IF(zgłoszenia[[#This Row],[ID]]&gt;0,A872+1,"--")</f>
        <v>870</v>
      </c>
      <c r="B873" s="16" t="s">
        <v>13</v>
      </c>
      <c r="C873" s="80">
        <v>16429</v>
      </c>
      <c r="D873" s="15">
        <v>42255</v>
      </c>
      <c r="E873" s="53" t="s">
        <v>1603</v>
      </c>
      <c r="F873" s="13" t="s">
        <v>23</v>
      </c>
      <c r="G873" s="13" t="s">
        <v>29</v>
      </c>
      <c r="H873" s="50" t="s">
        <v>128</v>
      </c>
      <c r="I873" s="68" t="s">
        <v>1604</v>
      </c>
      <c r="J873" s="13">
        <v>932</v>
      </c>
      <c r="K873" s="6" t="str">
        <f>IF(zgłoszenia[[#This Row],[ID]]&gt;0,IF(zgłoszenia[[#This Row],[AB Nr
z eDOK]]&gt;0,CONCATENATE("AB.6743.",zgłoszenia[[#This Row],[AB Nr
z eDOK]],".",D$1,".",zgłoszenia[[#This Row],[ID]]),"brak rejestreacji eDOK"),"")</f>
        <v>AB.6743.932.2015.WŚ</v>
      </c>
      <c r="L873" s="13">
        <v>100</v>
      </c>
      <c r="M87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BOŚ.6743.100.2015.WŚ</v>
      </c>
      <c r="N873" s="12">
        <v>42282</v>
      </c>
      <c r="O873" s="13" t="s">
        <v>19</v>
      </c>
      <c r="P873" s="23"/>
      <c r="Q873" s="58"/>
    </row>
    <row r="874" spans="1:17" ht="45" x14ac:dyDescent="0.25">
      <c r="A874" s="79">
        <f>IF(zgłoszenia[[#This Row],[ID]]&gt;0,A873+1,"--")</f>
        <v>871</v>
      </c>
      <c r="B874" s="16" t="s">
        <v>13</v>
      </c>
      <c r="C874" s="80">
        <v>16400</v>
      </c>
      <c r="D874" s="15">
        <v>42255</v>
      </c>
      <c r="E874" s="53" t="s">
        <v>217</v>
      </c>
      <c r="F874" s="13" t="s">
        <v>25</v>
      </c>
      <c r="G874" s="13" t="s">
        <v>30</v>
      </c>
      <c r="H874" s="50" t="s">
        <v>1605</v>
      </c>
      <c r="I874" s="68" t="s">
        <v>1606</v>
      </c>
      <c r="J874" s="13">
        <v>931</v>
      </c>
      <c r="K874" s="6" t="str">
        <f>IF(zgłoszenia[[#This Row],[ID]]&gt;0,IF(zgłoszenia[[#This Row],[AB Nr
z eDOK]]&gt;0,CONCATENATE("AB.6743.",zgłoszenia[[#This Row],[AB Nr
z eDOK]],".",D$1,".",zgłoszenia[[#This Row],[ID]]),"brak rejestreacji eDOK"),"")</f>
        <v>AB.6743.931.2015.WŚ</v>
      </c>
      <c r="L874" s="13">
        <v>103</v>
      </c>
      <c r="M87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BOŚ.6743.103.2015.WŚ</v>
      </c>
      <c r="N874" s="12">
        <v>42282</v>
      </c>
      <c r="O874" s="13" t="s">
        <v>19</v>
      </c>
      <c r="P874" s="23"/>
      <c r="Q874" s="58"/>
    </row>
    <row r="875" spans="1:17" ht="45" x14ac:dyDescent="0.25">
      <c r="A875" s="79">
        <f>IF(zgłoszenia[[#This Row],[ID]]&gt;0,A874+1,"--")</f>
        <v>872</v>
      </c>
      <c r="B875" s="16" t="s">
        <v>37</v>
      </c>
      <c r="C875" s="80">
        <v>16427</v>
      </c>
      <c r="D875" s="15">
        <v>42255</v>
      </c>
      <c r="E875" s="54" t="s">
        <v>53</v>
      </c>
      <c r="F875" s="13" t="s">
        <v>17</v>
      </c>
      <c r="G875" s="13" t="s">
        <v>32</v>
      </c>
      <c r="H875" s="13" t="s">
        <v>88</v>
      </c>
      <c r="I875" s="65" t="s">
        <v>1424</v>
      </c>
      <c r="J875" s="13">
        <v>873</v>
      </c>
      <c r="K875" s="6" t="str">
        <f>IF(zgłoszenia[[#This Row],[ID]]&gt;0,IF(zgłoszenia[[#This Row],[AB Nr
z eDOK]]&gt;0,CONCATENATE("AB.6743.",zgłoszenia[[#This Row],[AB Nr
z eDOK]],".",D$1,".",zgłoszenia[[#This Row],[ID]]),"brak rejestreacji eDOK"),"")</f>
        <v>AB.6743.873.2015.KŻ</v>
      </c>
      <c r="L875" s="13"/>
      <c r="M87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875" s="12">
        <v>42276</v>
      </c>
      <c r="O875" s="13" t="s">
        <v>19</v>
      </c>
      <c r="P875" s="23"/>
      <c r="Q875" s="58"/>
    </row>
    <row r="876" spans="1:17" ht="45" x14ac:dyDescent="0.25">
      <c r="A876" s="79">
        <f>IF(zgłoszenia[[#This Row],[ID]]&gt;0,A875+1,"--")</f>
        <v>873</v>
      </c>
      <c r="B876" s="16" t="s">
        <v>45</v>
      </c>
      <c r="C876" s="80">
        <v>16511</v>
      </c>
      <c r="D876" s="15">
        <v>42256</v>
      </c>
      <c r="E876" s="54" t="s">
        <v>1012</v>
      </c>
      <c r="F876" s="13" t="s">
        <v>17</v>
      </c>
      <c r="G876" s="13" t="s">
        <v>33</v>
      </c>
      <c r="H876" s="13" t="s">
        <v>33</v>
      </c>
      <c r="I876" s="65" t="s">
        <v>1050</v>
      </c>
      <c r="J876" s="13">
        <v>867</v>
      </c>
      <c r="K876" s="6" t="str">
        <f>IF(zgłoszenia[[#This Row],[ID]]&gt;0,IF(zgłoszenia[[#This Row],[AB Nr
z eDOK]]&gt;0,CONCATENATE("AB.6743.",zgłoszenia[[#This Row],[AB Nr
z eDOK]],".",D$1,".",zgłoszenia[[#This Row],[ID]]),"brak rejestreacji eDOK"),"")</f>
        <v>AB.6743.867.2015.IN</v>
      </c>
      <c r="L876" s="13"/>
      <c r="M87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BOŚ.6743..2015.IN</v>
      </c>
      <c r="N876" s="12">
        <v>42276</v>
      </c>
      <c r="O876" s="13" t="s">
        <v>19</v>
      </c>
      <c r="P876" s="23"/>
      <c r="Q876" s="58"/>
    </row>
    <row r="877" spans="1:17" ht="45" x14ac:dyDescent="0.25">
      <c r="A877" s="79">
        <f>IF(zgłoszenia[[#This Row],[ID]]&gt;0,A876+1,"--")</f>
        <v>874</v>
      </c>
      <c r="B877" s="16" t="s">
        <v>13</v>
      </c>
      <c r="C877" s="80">
        <v>16513</v>
      </c>
      <c r="D877" s="15">
        <v>42256</v>
      </c>
      <c r="E877" s="54" t="s">
        <v>1012</v>
      </c>
      <c r="F877" s="13" t="s">
        <v>17</v>
      </c>
      <c r="G877" s="13" t="s">
        <v>29</v>
      </c>
      <c r="H877" s="50" t="s">
        <v>83</v>
      </c>
      <c r="I877" s="68" t="s">
        <v>1510</v>
      </c>
      <c r="J877" s="13">
        <v>933</v>
      </c>
      <c r="K877" s="6" t="str">
        <f>IF(zgłoszenia[[#This Row],[ID]]&gt;0,IF(zgłoszenia[[#This Row],[AB Nr
z eDOK]]&gt;0,CONCATENATE("AB.6743.",zgłoszenia[[#This Row],[AB Nr
z eDOK]],".",D$1,".",zgłoszenia[[#This Row],[ID]]),"brak rejestreacji eDOK"),"")</f>
        <v>AB.6743.933.2015.WŚ</v>
      </c>
      <c r="L877" s="13">
        <v>137</v>
      </c>
      <c r="M87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BOŚ.6743.137.2015.WŚ</v>
      </c>
      <c r="N877" s="12">
        <v>42286</v>
      </c>
      <c r="O877" s="13" t="s">
        <v>19</v>
      </c>
      <c r="P877" s="23"/>
      <c r="Q877" s="58"/>
    </row>
    <row r="878" spans="1:17" ht="45" x14ac:dyDescent="0.25">
      <c r="A878" s="79">
        <f>IF(zgłoszenia[[#This Row],[ID]]&gt;0,A877+1,"--")</f>
        <v>875</v>
      </c>
      <c r="B878" s="16" t="s">
        <v>47</v>
      </c>
      <c r="C878" s="80">
        <v>16498</v>
      </c>
      <c r="D878" s="15">
        <v>42256</v>
      </c>
      <c r="E878" s="54" t="s">
        <v>1431</v>
      </c>
      <c r="F878" s="13" t="s">
        <v>17</v>
      </c>
      <c r="G878" s="13" t="s">
        <v>32</v>
      </c>
      <c r="H878" s="13" t="s">
        <v>464</v>
      </c>
      <c r="I878" s="65" t="s">
        <v>431</v>
      </c>
      <c r="J878" s="13">
        <v>877</v>
      </c>
      <c r="K878" s="6" t="str">
        <f>IF(zgłoszenia[[#This Row],[ID]]&gt;0,IF(zgłoszenia[[#This Row],[AB Nr
z eDOK]]&gt;0,CONCATENATE("AB.6743.",zgłoszenia[[#This Row],[AB Nr
z eDOK]],".",D$1,".",zgłoszenia[[#This Row],[ID]]),"brak rejestreacji eDOK"),"")</f>
        <v>AB.6743.877.2015.ŁD</v>
      </c>
      <c r="L878" s="13"/>
      <c r="M87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878" s="12">
        <v>42282</v>
      </c>
      <c r="O878" s="13" t="s">
        <v>19</v>
      </c>
      <c r="P878" s="23"/>
      <c r="Q878" s="58"/>
    </row>
    <row r="879" spans="1:17" ht="30" x14ac:dyDescent="0.25">
      <c r="A879" s="79">
        <f>IF(zgłoszenia[[#This Row],[ID]]&gt;0,A878+1,"--")</f>
        <v>876</v>
      </c>
      <c r="B879" s="16" t="s">
        <v>37</v>
      </c>
      <c r="C879" s="80">
        <v>16466</v>
      </c>
      <c r="D879" s="15">
        <v>42256</v>
      </c>
      <c r="E879" s="54" t="s">
        <v>38</v>
      </c>
      <c r="F879" s="13" t="s">
        <v>20</v>
      </c>
      <c r="G879" s="13" t="s">
        <v>29</v>
      </c>
      <c r="H879" s="13" t="s">
        <v>83</v>
      </c>
      <c r="I879" s="65" t="s">
        <v>758</v>
      </c>
      <c r="J879" s="13">
        <v>874</v>
      </c>
      <c r="K879" s="6" t="str">
        <f>IF(zgłoszenia[[#This Row],[ID]]&gt;0,IF(zgłoszenia[[#This Row],[AB Nr
z eDOK]]&gt;0,CONCATENATE("AB.6743.",zgłoszenia[[#This Row],[AB Nr
z eDOK]],".",D$1,".",zgłoszenia[[#This Row],[ID]]),"brak rejestreacji eDOK"),"")</f>
        <v>AB.6743.874.2015.KŻ</v>
      </c>
      <c r="L879" s="13"/>
      <c r="M87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879" s="12">
        <v>42282</v>
      </c>
      <c r="O879" s="13" t="s">
        <v>31</v>
      </c>
      <c r="P879" s="23"/>
      <c r="Q879" s="58"/>
    </row>
    <row r="880" spans="1:17" ht="30" x14ac:dyDescent="0.25">
      <c r="A880" s="79">
        <f>IF(zgłoszenia[[#This Row],[ID]]&gt;0,A879+1,"--")</f>
        <v>877</v>
      </c>
      <c r="B880" s="16" t="s">
        <v>47</v>
      </c>
      <c r="C880" s="80">
        <v>16494</v>
      </c>
      <c r="D880" s="15">
        <v>42256</v>
      </c>
      <c r="E880" s="54" t="s">
        <v>1432</v>
      </c>
      <c r="F880" s="13" t="s">
        <v>23</v>
      </c>
      <c r="G880" s="13" t="s">
        <v>32</v>
      </c>
      <c r="H880" s="13" t="s">
        <v>1433</v>
      </c>
      <c r="I880" s="65" t="s">
        <v>1434</v>
      </c>
      <c r="J880" s="13">
        <v>878</v>
      </c>
      <c r="K880" s="6" t="str">
        <f>IF(zgłoszenia[[#This Row],[ID]]&gt;0,IF(zgłoszenia[[#This Row],[AB Nr
z eDOK]]&gt;0,CONCATENATE("AB.6743.",zgłoszenia[[#This Row],[AB Nr
z eDOK]],".",D$1,".",zgłoszenia[[#This Row],[ID]]),"brak rejestreacji eDOK"),"")</f>
        <v>AB.6743.878.2015.ŁD</v>
      </c>
      <c r="L880" s="13"/>
      <c r="M88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880" s="12">
        <v>42285</v>
      </c>
      <c r="O880" s="13" t="s">
        <v>31</v>
      </c>
      <c r="P880" s="23"/>
      <c r="Q880" s="58"/>
    </row>
    <row r="881" spans="1:17" ht="45" x14ac:dyDescent="0.25">
      <c r="A881" s="79">
        <f>IF(zgłoszenia[[#This Row],[ID]]&gt;0,A880+1,"--")</f>
        <v>878</v>
      </c>
      <c r="B881" s="16" t="s">
        <v>46</v>
      </c>
      <c r="C881" s="80">
        <v>16506</v>
      </c>
      <c r="D881" s="15">
        <v>42256</v>
      </c>
      <c r="E881" s="54" t="s">
        <v>1295</v>
      </c>
      <c r="F881" s="13" t="s">
        <v>17</v>
      </c>
      <c r="G881" s="13" t="s">
        <v>18</v>
      </c>
      <c r="H881" s="13" t="s">
        <v>702</v>
      </c>
      <c r="I881" s="65" t="s">
        <v>1436</v>
      </c>
      <c r="J881" s="13">
        <v>882</v>
      </c>
      <c r="K881" s="6" t="str">
        <f>IF(zgłoszenia[[#This Row],[ID]]&gt;0,IF(zgłoszenia[[#This Row],[AB Nr
z eDOK]]&gt;0,CONCATENATE("AB.6743.",zgłoszenia[[#This Row],[AB Nr
z eDOK]],".",D$1,".",zgłoszenia[[#This Row],[ID]]),"brak rejestreacji eDOK"),"")</f>
        <v>AB.6743.882.2015.MS</v>
      </c>
      <c r="L881" s="13">
        <v>39</v>
      </c>
      <c r="M88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BOŚ.6743.39.2015.MS</v>
      </c>
      <c r="N881" s="12">
        <v>42310</v>
      </c>
      <c r="O881" s="13" t="s">
        <v>19</v>
      </c>
      <c r="P881" s="23"/>
      <c r="Q881" s="58"/>
    </row>
    <row r="882" spans="1:17" ht="45" x14ac:dyDescent="0.25">
      <c r="A882" s="79">
        <f>IF(zgłoszenia[[#This Row],[ID]]&gt;0,A881+1,"--")</f>
        <v>879</v>
      </c>
      <c r="B882" s="16" t="s">
        <v>37</v>
      </c>
      <c r="C882" s="80">
        <v>16555</v>
      </c>
      <c r="D882" s="15">
        <v>42257</v>
      </c>
      <c r="E882" s="54" t="s">
        <v>1425</v>
      </c>
      <c r="F882" s="13" t="s">
        <v>17</v>
      </c>
      <c r="G882" s="13" t="s">
        <v>29</v>
      </c>
      <c r="H882" s="13" t="s">
        <v>29</v>
      </c>
      <c r="I882" s="65" t="s">
        <v>1426</v>
      </c>
      <c r="J882" s="13">
        <v>875</v>
      </c>
      <c r="K882" s="6" t="str">
        <f>IF(zgłoszenia[[#This Row],[ID]]&gt;0,IF(zgłoszenia[[#This Row],[AB Nr
z eDOK]]&gt;0,CONCATENATE("AB.6743.",zgłoszenia[[#This Row],[AB Nr
z eDOK]],".",D$1,".",zgłoszenia[[#This Row],[ID]]),"brak rejestreacji eDOK"),"")</f>
        <v>AB.6743.875.2015.KŻ</v>
      </c>
      <c r="L882" s="13">
        <v>27</v>
      </c>
      <c r="M88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BOŚ.6743.27.2015.KŻ</v>
      </c>
      <c r="N882" s="12">
        <v>42282</v>
      </c>
      <c r="O882" s="13" t="s">
        <v>19</v>
      </c>
      <c r="P882" s="23"/>
      <c r="Q882" s="58"/>
    </row>
    <row r="883" spans="1:17" ht="45" x14ac:dyDescent="0.25">
      <c r="A883" s="79">
        <f>IF(zgłoszenia[[#This Row],[ID]]&gt;0,A882+1,"--")</f>
        <v>880</v>
      </c>
      <c r="B883" s="16" t="s">
        <v>36</v>
      </c>
      <c r="C883" s="80">
        <v>16589</v>
      </c>
      <c r="D883" s="15">
        <v>42257</v>
      </c>
      <c r="E883" s="54" t="s">
        <v>1923</v>
      </c>
      <c r="F883" s="13" t="s">
        <v>17</v>
      </c>
      <c r="G883" s="13" t="s">
        <v>30</v>
      </c>
      <c r="H883" s="13" t="s">
        <v>1924</v>
      </c>
      <c r="I883" s="65"/>
      <c r="J883" s="13" t="s">
        <v>1615</v>
      </c>
      <c r="K883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883" s="13">
        <v>85</v>
      </c>
      <c r="M883" s="6" t="s">
        <v>2020</v>
      </c>
      <c r="N883" s="12">
        <v>42282</v>
      </c>
      <c r="O883" s="13" t="s">
        <v>19</v>
      </c>
      <c r="P883" s="23"/>
      <c r="Q883" s="58"/>
    </row>
    <row r="884" spans="1:17" ht="45" x14ac:dyDescent="0.25">
      <c r="A884" s="79">
        <f>IF(zgłoszenia[[#This Row],[ID]]&gt;0,A883+1,"--")</f>
        <v>881</v>
      </c>
      <c r="B884" s="16" t="s">
        <v>45</v>
      </c>
      <c r="C884" s="80">
        <v>16588</v>
      </c>
      <c r="D884" s="15">
        <v>42257</v>
      </c>
      <c r="E884" s="54" t="s">
        <v>1012</v>
      </c>
      <c r="F884" s="13" t="s">
        <v>17</v>
      </c>
      <c r="G884" s="13" t="s">
        <v>33</v>
      </c>
      <c r="H884" s="13" t="s">
        <v>33</v>
      </c>
      <c r="I884" s="65" t="s">
        <v>1415</v>
      </c>
      <c r="J884" s="13">
        <v>872</v>
      </c>
      <c r="K884" s="6" t="str">
        <f>IF(zgłoszenia[[#This Row],[ID]]&gt;0,IF(zgłoszenia[[#This Row],[AB Nr
z eDOK]]&gt;0,CONCATENATE("AB.6743.",zgłoszenia[[#This Row],[AB Nr
z eDOK]],".",D$1,".",zgłoszenia[[#This Row],[ID]]),"brak rejestreacji eDOK"),"")</f>
        <v>AB.6743.872.2015.IN</v>
      </c>
      <c r="L884" s="13">
        <v>13</v>
      </c>
      <c r="M88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BOŚ.6743.13.2015.IN</v>
      </c>
      <c r="N884" s="12">
        <v>42289</v>
      </c>
      <c r="O884" s="13" t="s">
        <v>19</v>
      </c>
      <c r="P884" s="23"/>
      <c r="Q884" s="58"/>
    </row>
    <row r="885" spans="1:17" ht="45" x14ac:dyDescent="0.25">
      <c r="A885" s="79">
        <f>IF(zgłoszenia[[#This Row],[ID]]&gt;0,A884+1,"--")</f>
        <v>882</v>
      </c>
      <c r="B885" s="16" t="s">
        <v>46</v>
      </c>
      <c r="C885" s="80">
        <v>16566</v>
      </c>
      <c r="D885" s="15">
        <v>42257</v>
      </c>
      <c r="E885" s="54" t="s">
        <v>1669</v>
      </c>
      <c r="F885" s="13" t="s">
        <v>17</v>
      </c>
      <c r="G885" s="13" t="s">
        <v>18</v>
      </c>
      <c r="H885" s="13" t="s">
        <v>215</v>
      </c>
      <c r="I885" s="65" t="s">
        <v>1440</v>
      </c>
      <c r="J885" s="13">
        <v>885</v>
      </c>
      <c r="K885" s="6" t="str">
        <f>IF(zgłoszenia[[#This Row],[ID]]&gt;0,IF(zgłoszenia[[#This Row],[AB Nr
z eDOK]]&gt;0,CONCATENATE("AB.6743.",zgłoszenia[[#This Row],[AB Nr
z eDOK]],".",D$1,".",zgłoszenia[[#This Row],[ID]]),"brak rejestreacji eDOK"),"")</f>
        <v>AB.6743.885.2015.MS</v>
      </c>
      <c r="L885" s="13">
        <v>40</v>
      </c>
      <c r="M88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BOŚ.6743.40.2015.MS</v>
      </c>
      <c r="N885" s="12">
        <v>42286</v>
      </c>
      <c r="O885" s="13" t="s">
        <v>19</v>
      </c>
      <c r="P885" s="23"/>
      <c r="Q885" s="58"/>
    </row>
    <row r="886" spans="1:17" ht="45" x14ac:dyDescent="0.25">
      <c r="A886" s="79">
        <f>IF(zgłoszenia[[#This Row],[ID]]&gt;0,A885+1,"--")</f>
        <v>883</v>
      </c>
      <c r="B886" s="16" t="s">
        <v>47</v>
      </c>
      <c r="C886" s="80">
        <v>16662</v>
      </c>
      <c r="D886" s="15">
        <v>42258</v>
      </c>
      <c r="E886" s="54" t="s">
        <v>1012</v>
      </c>
      <c r="F886" s="13" t="s">
        <v>17</v>
      </c>
      <c r="G886" s="13" t="s">
        <v>21</v>
      </c>
      <c r="H886" s="13" t="s">
        <v>134</v>
      </c>
      <c r="I886" s="65" t="s">
        <v>1435</v>
      </c>
      <c r="J886" s="13">
        <v>879</v>
      </c>
      <c r="K886" s="6" t="str">
        <f>IF(zgłoszenia[[#This Row],[ID]]&gt;0,IF(zgłoszenia[[#This Row],[AB Nr
z eDOK]]&gt;0,CONCATENATE("AB.6743.",zgłoszenia[[#This Row],[AB Nr
z eDOK]],".",D$1,".",zgłoszenia[[#This Row],[ID]]),"brak rejestreacji eDOK"),"")</f>
        <v>AB.6743.879.2015.ŁD</v>
      </c>
      <c r="L886" s="13"/>
      <c r="M88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BOŚ.6743..2015.ŁD</v>
      </c>
      <c r="N886" s="12">
        <v>42286</v>
      </c>
      <c r="O886" s="13" t="s">
        <v>19</v>
      </c>
      <c r="P886" s="23"/>
      <c r="Q886" s="58"/>
    </row>
    <row r="887" spans="1:17" ht="45" x14ac:dyDescent="0.25">
      <c r="A887" s="79">
        <f>IF(zgłoszenia[[#This Row],[ID]]&gt;0,A886+1,"--")</f>
        <v>884</v>
      </c>
      <c r="B887" s="16" t="s">
        <v>46</v>
      </c>
      <c r="C887" s="80">
        <v>16680</v>
      </c>
      <c r="D887" s="15">
        <v>42258</v>
      </c>
      <c r="E887" s="54" t="s">
        <v>1437</v>
      </c>
      <c r="F887" s="13" t="s">
        <v>17</v>
      </c>
      <c r="G887" s="13" t="s">
        <v>18</v>
      </c>
      <c r="H887" s="13" t="s">
        <v>702</v>
      </c>
      <c r="I887" s="65" t="s">
        <v>1438</v>
      </c>
      <c r="J887" s="13">
        <v>883</v>
      </c>
      <c r="K887" s="6" t="str">
        <f>IF(zgłoszenia[[#This Row],[ID]]&gt;0,IF(zgłoszenia[[#This Row],[AB Nr
z eDOK]]&gt;0,CONCATENATE("AB.6743.",zgłoszenia[[#This Row],[AB Nr
z eDOK]],".",D$1,".",zgłoszenia[[#This Row],[ID]]),"brak rejestreacji eDOK"),"")</f>
        <v>AB.6743.883.2015.MS</v>
      </c>
      <c r="L887" s="13">
        <v>34</v>
      </c>
      <c r="M88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BOŚ.6743.34.2015.MS</v>
      </c>
      <c r="N887" s="12">
        <v>42283</v>
      </c>
      <c r="O887" s="13" t="s">
        <v>19</v>
      </c>
      <c r="P887" s="23"/>
      <c r="Q887" s="58"/>
    </row>
    <row r="888" spans="1:17" ht="45" x14ac:dyDescent="0.25">
      <c r="A888" s="79">
        <f>IF(zgłoszenia[[#This Row],[ID]]&gt;0,A887+1,"--")</f>
        <v>885</v>
      </c>
      <c r="B888" s="16" t="s">
        <v>46</v>
      </c>
      <c r="C888" s="80">
        <v>16665</v>
      </c>
      <c r="D888" s="15">
        <v>42258</v>
      </c>
      <c r="E888" s="54" t="s">
        <v>1002</v>
      </c>
      <c r="F888" s="13" t="s">
        <v>17</v>
      </c>
      <c r="G888" s="13" t="s">
        <v>29</v>
      </c>
      <c r="H888" s="13" t="s">
        <v>128</v>
      </c>
      <c r="I888" s="65" t="s">
        <v>1439</v>
      </c>
      <c r="J888" s="13">
        <v>884</v>
      </c>
      <c r="K888" s="6" t="str">
        <f>IF(zgłoszenia[[#This Row],[ID]]&gt;0,IF(zgłoszenia[[#This Row],[AB Nr
z eDOK]]&gt;0,CONCATENATE("AB.6743.",zgłoszenia[[#This Row],[AB Nr
z eDOK]],".",D$1,".",zgłoszenia[[#This Row],[ID]]),"brak rejestreacji eDOK"),"")</f>
        <v>AB.6743.884.2015.MS</v>
      </c>
      <c r="L888" s="13">
        <v>65</v>
      </c>
      <c r="M88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BOŚ.6743.65.2015.MS</v>
      </c>
      <c r="N888" s="12">
        <v>42326</v>
      </c>
      <c r="O888" s="13" t="s">
        <v>19</v>
      </c>
      <c r="P888" s="23"/>
      <c r="Q888" s="58"/>
    </row>
    <row r="889" spans="1:17" ht="45" x14ac:dyDescent="0.25">
      <c r="A889" s="79">
        <f>IF(zgłoszenia[[#This Row],[ID]]&gt;0,A888+1,"--")</f>
        <v>886</v>
      </c>
      <c r="B889" s="16" t="s">
        <v>13</v>
      </c>
      <c r="C889" s="80">
        <v>16687</v>
      </c>
      <c r="D889" s="15">
        <v>42258</v>
      </c>
      <c r="E889" s="54" t="s">
        <v>1008</v>
      </c>
      <c r="F889" s="13" t="s">
        <v>17</v>
      </c>
      <c r="G889" s="13" t="s">
        <v>29</v>
      </c>
      <c r="H889" s="13" t="s">
        <v>293</v>
      </c>
      <c r="I889" s="65" t="s">
        <v>714</v>
      </c>
      <c r="J889" s="13">
        <v>934</v>
      </c>
      <c r="K889" s="6" t="str">
        <f>IF(zgłoszenia[[#This Row],[ID]]&gt;0,IF(zgłoszenia[[#This Row],[AB Nr
z eDOK]]&gt;0,CONCATENATE("AB.6743.",zgłoszenia[[#This Row],[AB Nr
z eDOK]],".",D$1,".",zgłoszenia[[#This Row],[ID]]),"brak rejestreacji eDOK"),"")</f>
        <v>AB.6743.934.2015.WŚ</v>
      </c>
      <c r="L889" s="13"/>
      <c r="M88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889" s="12">
        <v>42277</v>
      </c>
      <c r="O889" s="13" t="s">
        <v>19</v>
      </c>
      <c r="P889" s="23"/>
      <c r="Q889" s="58"/>
    </row>
    <row r="890" spans="1:17" ht="45" x14ac:dyDescent="0.25">
      <c r="A890" s="79">
        <f>IF(zgłoszenia[[#This Row],[ID]]&gt;0,A889+1,"--")</f>
        <v>887</v>
      </c>
      <c r="B890" s="16" t="s">
        <v>40</v>
      </c>
      <c r="C890" s="80">
        <v>16637</v>
      </c>
      <c r="D890" s="15">
        <v>42258</v>
      </c>
      <c r="E890" s="54" t="s">
        <v>510</v>
      </c>
      <c r="F890" s="13" t="s">
        <v>23</v>
      </c>
      <c r="G890" s="13" t="s">
        <v>29</v>
      </c>
      <c r="H890" s="13" t="s">
        <v>293</v>
      </c>
      <c r="I890" s="65" t="s">
        <v>1516</v>
      </c>
      <c r="J890" s="13">
        <v>893</v>
      </c>
      <c r="K890" s="6" t="str">
        <f>IF(zgłoszenia[[#This Row],[ID]]&gt;0,IF(zgłoszenia[[#This Row],[AB Nr
z eDOK]]&gt;0,CONCATENATE("AB.6743.",zgłoszenia[[#This Row],[AB Nr
z eDOK]],".",D$1,".",zgłoszenia[[#This Row],[ID]]),"brak rejestreacji eDOK"),"")</f>
        <v>AB.6743.893.2015.AŁ</v>
      </c>
      <c r="L890" s="13"/>
      <c r="M89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890" s="12">
        <v>42289</v>
      </c>
      <c r="O890" s="13" t="s">
        <v>19</v>
      </c>
      <c r="P890" s="23"/>
      <c r="Q890" s="58"/>
    </row>
    <row r="891" spans="1:17" ht="45" x14ac:dyDescent="0.25">
      <c r="A891" s="79">
        <f>IF(zgłoszenia[[#This Row],[ID]]&gt;0,A890+1,"--")</f>
        <v>888</v>
      </c>
      <c r="B891" s="16" t="s">
        <v>36</v>
      </c>
      <c r="C891" s="80">
        <v>16686</v>
      </c>
      <c r="D891" s="15">
        <v>42258</v>
      </c>
      <c r="E891" s="53" t="s">
        <v>1012</v>
      </c>
      <c r="F891" s="13" t="s">
        <v>17</v>
      </c>
      <c r="G891" s="13" t="s">
        <v>30</v>
      </c>
      <c r="H891" s="50" t="s">
        <v>30</v>
      </c>
      <c r="I891" s="68" t="s">
        <v>1453</v>
      </c>
      <c r="J891" s="13">
        <v>898</v>
      </c>
      <c r="K891" s="6" t="str">
        <f>IF(zgłoszenia[[#This Row],[ID]]&gt;0,IF(zgłoszenia[[#This Row],[AB Nr
z eDOK]]&gt;0,CONCATENATE("AB.6743.",zgłoszenia[[#This Row],[AB Nr
z eDOK]],".",D$1,".",zgłoszenia[[#This Row],[ID]]),"brak rejestreacji eDOK"),"")</f>
        <v>AB.6743.898.2015.AS</v>
      </c>
      <c r="L891" s="13"/>
      <c r="M89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891" s="12">
        <v>42286</v>
      </c>
      <c r="O891" s="13" t="s">
        <v>19</v>
      </c>
      <c r="P891" s="23"/>
      <c r="Q891" s="58"/>
    </row>
    <row r="892" spans="1:17" ht="45" x14ac:dyDescent="0.25">
      <c r="A892" s="79">
        <f>IF(zgłoszenia[[#This Row],[ID]]&gt;0,A891+1,"--")</f>
        <v>889</v>
      </c>
      <c r="B892" s="16" t="s">
        <v>407</v>
      </c>
      <c r="C892" s="80">
        <v>16694</v>
      </c>
      <c r="D892" s="15">
        <v>42261</v>
      </c>
      <c r="E892" s="53" t="s">
        <v>1006</v>
      </c>
      <c r="F892" s="13" t="s">
        <v>17</v>
      </c>
      <c r="G892" s="13" t="s">
        <v>29</v>
      </c>
      <c r="H892" s="50" t="s">
        <v>293</v>
      </c>
      <c r="I892" s="68" t="s">
        <v>1454</v>
      </c>
      <c r="J892" s="13">
        <v>890</v>
      </c>
      <c r="K892" s="6" t="str">
        <f>IF(zgłoszenia[[#This Row],[ID]]&gt;0,IF(zgłoszenia[[#This Row],[AB Nr
z eDOK]]&gt;0,CONCATENATE("AB.6743.",zgłoszenia[[#This Row],[AB Nr
z eDOK]],".",D$1,".",zgłoszenia[[#This Row],[ID]]),"brak rejestreacji eDOK"),"")</f>
        <v>AB.6743.890.2015.AM</v>
      </c>
      <c r="L892" s="13"/>
      <c r="M89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892" s="12">
        <v>42289</v>
      </c>
      <c r="O892" s="13" t="s">
        <v>19</v>
      </c>
      <c r="P892" s="23"/>
      <c r="Q892" s="58"/>
    </row>
    <row r="893" spans="1:17" ht="45" x14ac:dyDescent="0.25">
      <c r="A893" s="79">
        <f>IF(zgłoszenia[[#This Row],[ID]]&gt;0,A892+1,"--")</f>
        <v>890</v>
      </c>
      <c r="B893" s="16" t="s">
        <v>407</v>
      </c>
      <c r="C893" s="80">
        <v>16745</v>
      </c>
      <c r="D893" s="15">
        <v>42261</v>
      </c>
      <c r="E893" s="53" t="s">
        <v>512</v>
      </c>
      <c r="F893" s="13" t="s">
        <v>17</v>
      </c>
      <c r="G893" s="13" t="s">
        <v>29</v>
      </c>
      <c r="H893" s="50" t="s">
        <v>293</v>
      </c>
      <c r="I893" s="68" t="s">
        <v>1455</v>
      </c>
      <c r="J893" s="13">
        <v>889</v>
      </c>
      <c r="K893" s="6" t="str">
        <f>IF(zgłoszenia[[#This Row],[ID]]&gt;0,IF(zgłoszenia[[#This Row],[AB Nr
z eDOK]]&gt;0,CONCATENATE("AB.6743.",zgłoszenia[[#This Row],[AB Nr
z eDOK]],".",D$1,".",zgłoszenia[[#This Row],[ID]]),"brak rejestreacji eDOK"),"")</f>
        <v>AB.6743.889.2015.AM</v>
      </c>
      <c r="L893" s="13"/>
      <c r="M89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893" s="12">
        <v>42292</v>
      </c>
      <c r="O893" s="13" t="s">
        <v>19</v>
      </c>
      <c r="P893" s="23"/>
      <c r="Q893" s="58"/>
    </row>
    <row r="894" spans="1:17" ht="45" x14ac:dyDescent="0.25">
      <c r="A894" s="79">
        <f>IF(zgłoszenia[[#This Row],[ID]]&gt;0,A893+1,"--")</f>
        <v>891</v>
      </c>
      <c r="B894" s="16" t="s">
        <v>12</v>
      </c>
      <c r="C894" s="80">
        <v>16743</v>
      </c>
      <c r="D894" s="15">
        <v>42261</v>
      </c>
      <c r="E894" s="53" t="s">
        <v>1317</v>
      </c>
      <c r="F894" s="13" t="s">
        <v>17</v>
      </c>
      <c r="G894" s="13" t="s">
        <v>32</v>
      </c>
      <c r="H894" s="50" t="s">
        <v>88</v>
      </c>
      <c r="I894" s="68" t="s">
        <v>1470</v>
      </c>
      <c r="J894" s="13">
        <v>906</v>
      </c>
      <c r="K894" s="6" t="str">
        <f>IF(zgłoszenia[[#This Row],[ID]]&gt;0,IF(zgłoszenia[[#This Row],[AB Nr
z eDOK]]&gt;0,CONCATENATE("AB.6743.",zgłoszenia[[#This Row],[AB Nr
z eDOK]],".",D$1,".",zgłoszenia[[#This Row],[ID]]),"brak rejestreacji eDOK"),"")</f>
        <v>AB.6743.906.2015.AA</v>
      </c>
      <c r="L894" s="13"/>
      <c r="M89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894" s="12">
        <v>42276</v>
      </c>
      <c r="O894" s="13" t="s">
        <v>19</v>
      </c>
      <c r="P894" s="23"/>
      <c r="Q894" s="58"/>
    </row>
    <row r="895" spans="1:17" ht="45" x14ac:dyDescent="0.25">
      <c r="A895" s="79">
        <f>IF(zgłoszenia[[#This Row],[ID]]&gt;0,A894+1,"--")</f>
        <v>892</v>
      </c>
      <c r="B895" s="16" t="s">
        <v>12</v>
      </c>
      <c r="C895" s="80">
        <v>16750</v>
      </c>
      <c r="D895" s="15">
        <v>42261</v>
      </c>
      <c r="E895" s="53" t="s">
        <v>1002</v>
      </c>
      <c r="F895" s="13" t="s">
        <v>17</v>
      </c>
      <c r="G895" s="13" t="s">
        <v>32</v>
      </c>
      <c r="H895" s="50" t="s">
        <v>958</v>
      </c>
      <c r="I895" s="68" t="s">
        <v>1471</v>
      </c>
      <c r="J895" s="13">
        <v>907</v>
      </c>
      <c r="K895" s="6" t="str">
        <f>IF(zgłoszenia[[#This Row],[ID]]&gt;0,IF(zgłoszenia[[#This Row],[AB Nr
z eDOK]]&gt;0,CONCATENATE("AB.6743.",zgłoszenia[[#This Row],[AB Nr
z eDOK]],".",D$1,".",zgłoszenia[[#This Row],[ID]]),"brak rejestreacji eDOK"),"")</f>
        <v>AB.6743.907.2015.AA</v>
      </c>
      <c r="L895" s="13"/>
      <c r="M89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895" s="12">
        <v>42276</v>
      </c>
      <c r="O895" s="13" t="s">
        <v>19</v>
      </c>
      <c r="P895" s="23"/>
      <c r="Q895" s="58"/>
    </row>
    <row r="896" spans="1:17" ht="45" x14ac:dyDescent="0.25">
      <c r="A896" s="79">
        <f>IF(zgłoszenia[[#This Row],[ID]]&gt;0,A895+1,"--")</f>
        <v>893</v>
      </c>
      <c r="B896" s="16" t="s">
        <v>13</v>
      </c>
      <c r="C896" s="80">
        <v>16746</v>
      </c>
      <c r="D896" s="15">
        <v>42261</v>
      </c>
      <c r="E896" s="54" t="s">
        <v>2036</v>
      </c>
      <c r="F896" s="13" t="s">
        <v>28</v>
      </c>
      <c r="G896" s="13" t="s">
        <v>29</v>
      </c>
      <c r="H896" s="13" t="s">
        <v>83</v>
      </c>
      <c r="I896" s="65" t="s">
        <v>2037</v>
      </c>
      <c r="J896" s="13">
        <v>935</v>
      </c>
      <c r="K896" s="6" t="str">
        <f>IF(zgłoszenia[[#This Row],[ID]]&gt;0,IF(zgłoszenia[[#This Row],[AB Nr
z eDOK]]&gt;0,CONCATENATE("AB.6743.",zgłoszenia[[#This Row],[AB Nr
z eDOK]],".",D$1,".",zgłoszenia[[#This Row],[ID]]),"brak rejestreacji eDOK"),"")</f>
        <v>AB.6743.935.2015.WŚ</v>
      </c>
      <c r="L896" s="13">
        <v>149</v>
      </c>
      <c r="M89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BOŚ.6743.149.2015.WŚ</v>
      </c>
      <c r="N896" s="12">
        <v>42290</v>
      </c>
      <c r="O896" s="13" t="s">
        <v>19</v>
      </c>
      <c r="P896" s="23"/>
      <c r="Q896" s="58"/>
    </row>
    <row r="897" spans="1:17" ht="45" x14ac:dyDescent="0.25">
      <c r="A897" s="79">
        <f>IF(zgłoszenia[[#This Row],[ID]]&gt;0,A896+1,"--")</f>
        <v>894</v>
      </c>
      <c r="B897" s="16" t="s">
        <v>45</v>
      </c>
      <c r="C897" s="80">
        <v>16742</v>
      </c>
      <c r="D897" s="15">
        <v>42261</v>
      </c>
      <c r="E897" s="54" t="s">
        <v>1461</v>
      </c>
      <c r="F897" s="13" t="s">
        <v>17</v>
      </c>
      <c r="G897" s="13" t="s">
        <v>33</v>
      </c>
      <c r="H897" s="13" t="s">
        <v>74</v>
      </c>
      <c r="I897" s="65" t="s">
        <v>1462</v>
      </c>
      <c r="J897" s="13">
        <v>886</v>
      </c>
      <c r="K897" s="6" t="str">
        <f>IF(zgłoszenia[[#This Row],[ID]]&gt;0,IF(zgłoszenia[[#This Row],[AB Nr
z eDOK]]&gt;0,CONCATENATE("AB.6743.",zgłoszenia[[#This Row],[AB Nr
z eDOK]],".",D$1,".",zgłoszenia[[#This Row],[ID]]),"brak rejestreacji eDOK"),"")</f>
        <v>AB.6743.886.2015.IN</v>
      </c>
      <c r="L897" s="13">
        <v>12</v>
      </c>
      <c r="M89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BOŚ.6743.12.2015.IN</v>
      </c>
      <c r="N897" s="12">
        <v>42276</v>
      </c>
      <c r="O897" s="13" t="s">
        <v>19</v>
      </c>
      <c r="P897" s="23"/>
      <c r="Q897" s="58"/>
    </row>
    <row r="898" spans="1:17" ht="30" x14ac:dyDescent="0.25">
      <c r="A898" s="79">
        <v>895</v>
      </c>
      <c r="B898" s="16" t="s">
        <v>36</v>
      </c>
      <c r="C898" s="80">
        <v>16887</v>
      </c>
      <c r="D898" s="15">
        <v>42262</v>
      </c>
      <c r="E898" s="54" t="s">
        <v>1012</v>
      </c>
      <c r="F898" s="13" t="s">
        <v>17</v>
      </c>
      <c r="G898" s="13" t="s">
        <v>26</v>
      </c>
      <c r="H898" s="13" t="s">
        <v>26</v>
      </c>
      <c r="I898" s="65" t="s">
        <v>2061</v>
      </c>
      <c r="J898" s="13"/>
      <c r="K898" s="6" t="str">
        <f>IF(zgłoszenia[[#This Row],[ID]]&gt;0,IF(zgłoszenia[[#This Row],[AB Nr
z eDOK]]&gt;0,CONCATENATE("AB.6743.",zgłoszenia[[#This Row],[AB Nr
z eDOK]],".",D$1,".",zgłoszenia[[#This Row],[ID]]),"brak rejestreacji eDOK"),"")</f>
        <v>brak rejestreacji eDOK</v>
      </c>
      <c r="L898" s="13"/>
      <c r="M898" s="6" t="str">
        <f>IF(zgłoszenia[[#This Row],[ID]]&gt;0,IF(zgłoszenia[[#This Row],[AB Nr
z eDOK]]&gt;0,CONCATENATE("BOŚ.6743.",zgłoszenia[[#This Row],[BOŚ Nr
z eDOK]],".",D$1,".",zgłoszenia[[#This Row],[ID]]),"brak rejestreacji eDOK"),"")</f>
        <v>brak rejestreacji eDOK</v>
      </c>
      <c r="N898" s="12"/>
      <c r="O898" s="13"/>
      <c r="P898" s="23"/>
      <c r="Q898" s="58"/>
    </row>
    <row r="899" spans="1:17" ht="45" x14ac:dyDescent="0.25">
      <c r="A899" s="79">
        <v>896</v>
      </c>
      <c r="B899" s="16" t="s">
        <v>13</v>
      </c>
      <c r="C899" s="80">
        <v>16886</v>
      </c>
      <c r="D899" s="15">
        <v>42262</v>
      </c>
      <c r="E899" s="53" t="s">
        <v>1607</v>
      </c>
      <c r="F899" s="13" t="s">
        <v>17</v>
      </c>
      <c r="G899" s="13" t="s">
        <v>32</v>
      </c>
      <c r="H899" s="50" t="s">
        <v>1608</v>
      </c>
      <c r="I899" s="68" t="s">
        <v>1609</v>
      </c>
      <c r="J899" s="13">
        <v>937</v>
      </c>
      <c r="K899" s="6" t="str">
        <f>IF(zgłoszenia[[#This Row],[ID]]&gt;0,IF(zgłoszenia[[#This Row],[AB Nr
z eDOK]]&gt;0,CONCATENATE("AB.6743.",zgłoszenia[[#This Row],[AB Nr
z eDOK]],".",D$1,".",zgłoszenia[[#This Row],[ID]]),"brak rejestreacji eDOK"),"")</f>
        <v>AB.6743.937.2015.WŚ</v>
      </c>
      <c r="L899" s="13">
        <v>107</v>
      </c>
      <c r="M89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BOŚ.6743.107.2015.WŚ</v>
      </c>
      <c r="N899" s="12">
        <v>42292</v>
      </c>
      <c r="O899" s="13" t="s">
        <v>19</v>
      </c>
      <c r="P899" s="23"/>
      <c r="Q899" s="58"/>
    </row>
    <row r="900" spans="1:17" ht="45" x14ac:dyDescent="0.25">
      <c r="A900" s="79">
        <v>897</v>
      </c>
      <c r="B900" s="16" t="s">
        <v>45</v>
      </c>
      <c r="C900" s="80">
        <v>16840</v>
      </c>
      <c r="D900" s="15">
        <v>42262</v>
      </c>
      <c r="E900" s="54" t="s">
        <v>1447</v>
      </c>
      <c r="F900" s="13" t="s">
        <v>17</v>
      </c>
      <c r="G900" s="13" t="s">
        <v>33</v>
      </c>
      <c r="H900" s="13" t="s">
        <v>74</v>
      </c>
      <c r="I900" s="65" t="s">
        <v>1448</v>
      </c>
      <c r="J900" s="13">
        <v>887</v>
      </c>
      <c r="K900" s="6" t="str">
        <f>IF(zgłoszenia[[#This Row],[ID]]&gt;0,IF(zgłoszenia[[#This Row],[AB Nr
z eDOK]]&gt;0,CONCATENATE("AB.6743.",zgłoszenia[[#This Row],[AB Nr
z eDOK]],".",D$1,".",zgłoszenia[[#This Row],[ID]]),"brak rejestreacji eDOK"),"")</f>
        <v>AB.6743.887.2015.IN</v>
      </c>
      <c r="L900" s="13">
        <v>11</v>
      </c>
      <c r="M90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BOŚ.6743.11.2015.IN</v>
      </c>
      <c r="N900" s="12">
        <v>42285</v>
      </c>
      <c r="O900" s="61" t="s">
        <v>1562</v>
      </c>
      <c r="P900" s="23"/>
      <c r="Q900" s="58"/>
    </row>
    <row r="901" spans="1:17" ht="45" x14ac:dyDescent="0.25">
      <c r="A901" s="79">
        <v>898</v>
      </c>
      <c r="B901" s="16" t="s">
        <v>12</v>
      </c>
      <c r="C901" s="80">
        <v>16791</v>
      </c>
      <c r="D901" s="15">
        <v>42262</v>
      </c>
      <c r="E901" s="53" t="s">
        <v>1472</v>
      </c>
      <c r="F901" s="13" t="s">
        <v>23</v>
      </c>
      <c r="G901" s="13" t="s">
        <v>30</v>
      </c>
      <c r="H901" s="50" t="s">
        <v>446</v>
      </c>
      <c r="I901" s="68" t="s">
        <v>1473</v>
      </c>
      <c r="J901" s="13">
        <v>908</v>
      </c>
      <c r="K901" s="6" t="str">
        <f>IF(zgłoszenia[[#This Row],[ID]]&gt;0,IF(zgłoszenia[[#This Row],[AB Nr
z eDOK]]&gt;0,CONCATENATE("AB.6743.",zgłoszenia[[#This Row],[AB Nr
z eDOK]],".",D$1,".",zgłoszenia[[#This Row],[ID]]),"brak rejestreacji eDOK"),"")</f>
        <v>AB.6743.908.2015.AA</v>
      </c>
      <c r="L901" s="13"/>
      <c r="M90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BOŚ.6743..2015.AA</v>
      </c>
      <c r="N901" s="12">
        <v>42276</v>
      </c>
      <c r="O901" s="13" t="s">
        <v>19</v>
      </c>
      <c r="P901" s="23"/>
      <c r="Q901" s="58"/>
    </row>
    <row r="902" spans="1:17" ht="45" x14ac:dyDescent="0.25">
      <c r="A902" s="79">
        <v>899</v>
      </c>
      <c r="B902" s="16" t="s">
        <v>13</v>
      </c>
      <c r="C902" s="80">
        <v>16828</v>
      </c>
      <c r="D902" s="15">
        <v>42262</v>
      </c>
      <c r="E902" s="54" t="s">
        <v>183</v>
      </c>
      <c r="F902" s="13" t="s">
        <v>23</v>
      </c>
      <c r="G902" s="13" t="s">
        <v>30</v>
      </c>
      <c r="H902" s="13" t="s">
        <v>2034</v>
      </c>
      <c r="I902" s="65" t="s">
        <v>404</v>
      </c>
      <c r="J902" s="13">
        <v>936</v>
      </c>
      <c r="K902" s="6" t="str">
        <f>IF(zgłoszenia[[#This Row],[ID]]&gt;0,IF(zgłoszenia[[#This Row],[AB Nr
z eDOK]]&gt;0,CONCATENATE("AB.6743.",zgłoszenia[[#This Row],[AB Nr
z eDOK]],".",D$1,".",zgłoszenia[[#This Row],[ID]]),"brak rejestreacji eDOK"),"")</f>
        <v>AB.6743.936.2015.WŚ</v>
      </c>
      <c r="L902" s="13"/>
      <c r="M90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902" s="12">
        <v>42277</v>
      </c>
      <c r="O902" s="13" t="s">
        <v>19</v>
      </c>
      <c r="P902" s="23"/>
      <c r="Q902" s="58"/>
    </row>
    <row r="903" spans="1:17" ht="45" x14ac:dyDescent="0.25">
      <c r="A903" s="79">
        <v>900</v>
      </c>
      <c r="B903" s="16" t="s">
        <v>45</v>
      </c>
      <c r="C903" s="80">
        <v>16866</v>
      </c>
      <c r="D903" s="15">
        <v>42262</v>
      </c>
      <c r="E903" s="54" t="s">
        <v>1445</v>
      </c>
      <c r="F903" s="13" t="s">
        <v>23</v>
      </c>
      <c r="G903" s="13" t="s">
        <v>33</v>
      </c>
      <c r="H903" s="13" t="s">
        <v>209</v>
      </c>
      <c r="I903" s="65" t="s">
        <v>1446</v>
      </c>
      <c r="J903" s="13">
        <v>888</v>
      </c>
      <c r="K903" s="6" t="str">
        <f>IF(zgłoszenia[[#This Row],[ID]]&gt;0,IF(zgłoszenia[[#This Row],[AB Nr
z eDOK]]&gt;0,CONCATENATE("AB.6743.",zgłoszenia[[#This Row],[AB Nr
z eDOK]],".",D$1,".",zgłoszenia[[#This Row],[ID]]),"brak rejestreacji eDOK"),"")</f>
        <v>AB.6743.888.2015.IN</v>
      </c>
      <c r="L903" s="13">
        <v>10</v>
      </c>
      <c r="M90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BOŚ.6743.10.2015.IN</v>
      </c>
      <c r="N903" s="12">
        <v>42289</v>
      </c>
      <c r="O903" s="13" t="s">
        <v>19</v>
      </c>
      <c r="P903" s="23"/>
      <c r="Q903" s="58"/>
    </row>
    <row r="904" spans="1:17" ht="45" x14ac:dyDescent="0.25">
      <c r="A904" s="79">
        <f>IF(zgłoszenia[[#This Row],[ID]]&gt;0,A903+1,"--")</f>
        <v>901</v>
      </c>
      <c r="B904" s="16" t="s">
        <v>37</v>
      </c>
      <c r="C904" s="80">
        <v>16959</v>
      </c>
      <c r="D904" s="15">
        <v>42263</v>
      </c>
      <c r="E904" s="54" t="s">
        <v>1012</v>
      </c>
      <c r="F904" s="13" t="s">
        <v>17</v>
      </c>
      <c r="G904" s="13" t="s">
        <v>29</v>
      </c>
      <c r="H904" s="13" t="s">
        <v>83</v>
      </c>
      <c r="I904" s="65" t="s">
        <v>1451</v>
      </c>
      <c r="J904" s="13">
        <v>895</v>
      </c>
      <c r="K904" s="6" t="str">
        <f>IF(zgłoszenia[[#This Row],[ID]]&gt;0,IF(zgłoszenia[[#This Row],[AB Nr
z eDOK]]&gt;0,CONCATENATE("AB.6743.",zgłoszenia[[#This Row],[AB Nr
z eDOK]],".",D$1,".",zgłoszenia[[#This Row],[ID]]),"brak rejestreacji eDOK"),"")</f>
        <v>AB.6743.895.2015.KŻ</v>
      </c>
      <c r="L904" s="13">
        <v>28</v>
      </c>
      <c r="M90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BOŚ.6743.28.2015.KŻ</v>
      </c>
      <c r="N904" s="12">
        <v>42313</v>
      </c>
      <c r="O904" s="13" t="s">
        <v>19</v>
      </c>
      <c r="P904" s="23"/>
      <c r="Q904" s="58"/>
    </row>
    <row r="905" spans="1:17" ht="30" x14ac:dyDescent="0.25">
      <c r="A905" s="79">
        <f>IF(zgłoszenia[[#This Row],[ID]]&gt;0,A904+1,"--")</f>
        <v>902</v>
      </c>
      <c r="B905" s="16" t="s">
        <v>37</v>
      </c>
      <c r="C905" s="80">
        <v>16962</v>
      </c>
      <c r="D905" s="15">
        <v>42263</v>
      </c>
      <c r="E905" s="54" t="s">
        <v>1449</v>
      </c>
      <c r="F905" s="13" t="s">
        <v>23</v>
      </c>
      <c r="G905" s="13" t="s">
        <v>29</v>
      </c>
      <c r="H905" s="13" t="s">
        <v>144</v>
      </c>
      <c r="I905" s="65" t="s">
        <v>1450</v>
      </c>
      <c r="J905" s="13">
        <v>894</v>
      </c>
      <c r="K905" s="6" t="str">
        <f>IF(zgłoszenia[[#This Row],[ID]]&gt;0,IF(zgłoszenia[[#This Row],[AB Nr
z eDOK]]&gt;0,CONCATENATE("AB.6743.",zgłoszenia[[#This Row],[AB Nr
z eDOK]],".",D$1,".",zgłoszenia[[#This Row],[ID]]),"brak rejestreacji eDOK"),"")</f>
        <v>AB.6743.894.2015.KŻ</v>
      </c>
      <c r="L905" s="13"/>
      <c r="M90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BOŚ.6743..2015.KŻ</v>
      </c>
      <c r="N905" s="12">
        <v>42279</v>
      </c>
      <c r="O905" s="13" t="s">
        <v>262</v>
      </c>
      <c r="P905" s="23"/>
      <c r="Q905" s="58"/>
    </row>
    <row r="906" spans="1:17" ht="45" x14ac:dyDescent="0.25">
      <c r="A906" s="79">
        <f>IF(zgłoszenia[[#This Row],[ID]]&gt;0,A905+1,"--")</f>
        <v>903</v>
      </c>
      <c r="B906" s="16" t="s">
        <v>407</v>
      </c>
      <c r="C906" s="80">
        <v>16974</v>
      </c>
      <c r="D906" s="15">
        <v>42263</v>
      </c>
      <c r="E906" s="53" t="s">
        <v>1008</v>
      </c>
      <c r="F906" s="13" t="s">
        <v>17</v>
      </c>
      <c r="G906" s="13" t="s">
        <v>29</v>
      </c>
      <c r="H906" s="50" t="s">
        <v>83</v>
      </c>
      <c r="I906" s="68" t="s">
        <v>1456</v>
      </c>
      <c r="J906" s="13">
        <v>892</v>
      </c>
      <c r="K906" s="6" t="str">
        <f>IF(zgłoszenia[[#This Row],[ID]]&gt;0,IF(zgłoszenia[[#This Row],[AB Nr
z eDOK]]&gt;0,CONCATENATE("AB.6743.",zgłoszenia[[#This Row],[AB Nr
z eDOK]],".",D$1,".",zgłoszenia[[#This Row],[ID]]),"brak rejestreacji eDOK"),"")</f>
        <v>AB.6743.892.2015.AM</v>
      </c>
      <c r="L906" s="13">
        <v>72</v>
      </c>
      <c r="M90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BOŚ.6743.72.2015.AM</v>
      </c>
      <c r="N906" s="12">
        <v>42293</v>
      </c>
      <c r="O906" s="13" t="s">
        <v>19</v>
      </c>
      <c r="P906" s="23"/>
      <c r="Q906" s="58"/>
    </row>
    <row r="907" spans="1:17" ht="30" x14ac:dyDescent="0.25">
      <c r="A907" s="79">
        <f>IF(zgłoszenia[[#This Row],[ID]]&gt;0,A906+1,"--")</f>
        <v>904</v>
      </c>
      <c r="B907" s="16" t="s">
        <v>407</v>
      </c>
      <c r="C907" s="80">
        <v>16926</v>
      </c>
      <c r="D907" s="15">
        <v>42263</v>
      </c>
      <c r="E907" s="53" t="s">
        <v>1008</v>
      </c>
      <c r="F907" s="13" t="s">
        <v>17</v>
      </c>
      <c r="G907" s="13" t="s">
        <v>29</v>
      </c>
      <c r="H907" s="50" t="s">
        <v>83</v>
      </c>
      <c r="I907" s="68" t="s">
        <v>1457</v>
      </c>
      <c r="J907" s="13">
        <v>891</v>
      </c>
      <c r="K907" s="6" t="str">
        <f>IF(zgłoszenia[[#This Row],[ID]]&gt;0,IF(zgłoszenia[[#This Row],[AB Nr
z eDOK]]&gt;0,CONCATENATE("AB.6743.",zgłoszenia[[#This Row],[AB Nr
z eDOK]],".",D$1,".",zgłoszenia[[#This Row],[ID]]),"brak rejestreacji eDOK"),"")</f>
        <v>AB.6743.891.2015.AM</v>
      </c>
      <c r="L907" s="13"/>
      <c r="M90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BOŚ.6743..2015.AM</v>
      </c>
      <c r="N907" s="12">
        <v>42277</v>
      </c>
      <c r="O907" s="13" t="s">
        <v>22</v>
      </c>
      <c r="P907" s="23"/>
      <c r="Q907" s="58"/>
    </row>
    <row r="908" spans="1:17" ht="45" x14ac:dyDescent="0.25">
      <c r="A908" s="79">
        <f>IF(zgłoszenia[[#This Row],[ID]]&gt;0,A907+1,"--")</f>
        <v>905</v>
      </c>
      <c r="B908" s="16" t="s">
        <v>12</v>
      </c>
      <c r="C908" s="80">
        <v>17038</v>
      </c>
      <c r="D908" s="15">
        <v>42264</v>
      </c>
      <c r="E908" s="53" t="s">
        <v>1102</v>
      </c>
      <c r="F908" s="13" t="s">
        <v>17</v>
      </c>
      <c r="G908" s="13" t="s">
        <v>30</v>
      </c>
      <c r="H908" s="50" t="s">
        <v>54</v>
      </c>
      <c r="I908" s="68" t="s">
        <v>1103</v>
      </c>
      <c r="J908" s="13">
        <v>909</v>
      </c>
      <c r="K908" s="6" t="str">
        <f>IF(zgłoszenia[[#This Row],[ID]]&gt;0,IF(zgłoszenia[[#This Row],[AB Nr
z eDOK]]&gt;0,CONCATENATE("AB.6743.",zgłoszenia[[#This Row],[AB Nr
z eDOK]],".",D$1,".",zgłoszenia[[#This Row],[ID]]),"brak rejestreacji eDOK"),"")</f>
        <v>AB.6743.909.2015.AA</v>
      </c>
      <c r="L908" s="13">
        <v>20</v>
      </c>
      <c r="M90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BOŚ.6743.20.2015.AA</v>
      </c>
      <c r="N908" s="12">
        <v>42282</v>
      </c>
      <c r="O908" s="13" t="s">
        <v>19</v>
      </c>
      <c r="P908" s="23"/>
      <c r="Q908" s="58"/>
    </row>
    <row r="909" spans="1:17" ht="45" x14ac:dyDescent="0.25">
      <c r="A909" s="79">
        <f>IF(zgłoszenia[[#This Row],[ID]]&gt;0,A908+1,"--")</f>
        <v>906</v>
      </c>
      <c r="B909" s="16" t="s">
        <v>36</v>
      </c>
      <c r="C909" s="80">
        <v>17006</v>
      </c>
      <c r="D909" s="15">
        <v>42264</v>
      </c>
      <c r="E909" s="54" t="s">
        <v>1925</v>
      </c>
      <c r="F909" s="13" t="s">
        <v>25</v>
      </c>
      <c r="G909" s="13" t="s">
        <v>30</v>
      </c>
      <c r="H909" s="13" t="s">
        <v>1926</v>
      </c>
      <c r="I909" s="65" t="s">
        <v>1927</v>
      </c>
      <c r="J909" s="13" t="s">
        <v>1615</v>
      </c>
      <c r="K909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909" s="13">
        <v>24</v>
      </c>
      <c r="M90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BOŚ.6743.24.2015.AS</v>
      </c>
      <c r="N909" s="12">
        <v>42289</v>
      </c>
      <c r="O909" s="13" t="s">
        <v>19</v>
      </c>
      <c r="P909" s="23"/>
      <c r="Q909" s="58"/>
    </row>
    <row r="910" spans="1:17" ht="45" x14ac:dyDescent="0.25">
      <c r="A910" s="79">
        <f>IF(zgłoszenia[[#This Row],[ID]]&gt;0,A909+1,"--")</f>
        <v>907</v>
      </c>
      <c r="B910" s="16" t="s">
        <v>46</v>
      </c>
      <c r="C910" s="80">
        <v>17027</v>
      </c>
      <c r="D910" s="15">
        <v>42264</v>
      </c>
      <c r="E910" s="54" t="s">
        <v>1465</v>
      </c>
      <c r="F910" s="13" t="s">
        <v>23</v>
      </c>
      <c r="G910" s="13" t="s">
        <v>18</v>
      </c>
      <c r="H910" s="13" t="s">
        <v>18</v>
      </c>
      <c r="I910" s="65" t="s">
        <v>1466</v>
      </c>
      <c r="J910" s="13">
        <v>903</v>
      </c>
      <c r="K910" s="6" t="str">
        <f>IF(zgłoszenia[[#This Row],[ID]]&gt;0,IF(zgłoszenia[[#This Row],[AB Nr
z eDOK]]&gt;0,CONCATENATE("AB.6743.",zgłoszenia[[#This Row],[AB Nr
z eDOK]],".",D$1,".",zgłoszenia[[#This Row],[ID]]),"brak rejestreacji eDOK"),"")</f>
        <v>AB.6743.903.2015.MS</v>
      </c>
      <c r="L910" s="13">
        <v>35</v>
      </c>
      <c r="M91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BOŚ.6743.35.2015.MS</v>
      </c>
      <c r="N910" s="12">
        <v>42292</v>
      </c>
      <c r="O910" s="13" t="s">
        <v>19</v>
      </c>
      <c r="P910" s="23"/>
      <c r="Q910" s="58"/>
    </row>
    <row r="911" spans="1:17" ht="45" x14ac:dyDescent="0.25">
      <c r="A911" s="79">
        <f>IF(zgłoszenia[[#This Row],[ID]]&gt;0,A910+1,"--")</f>
        <v>908</v>
      </c>
      <c r="B911" s="16" t="s">
        <v>46</v>
      </c>
      <c r="C911" s="80">
        <v>17044</v>
      </c>
      <c r="D911" s="15">
        <v>42264</v>
      </c>
      <c r="E911" s="54" t="s">
        <v>1006</v>
      </c>
      <c r="F911" s="13" t="s">
        <v>17</v>
      </c>
      <c r="G911" s="13" t="s">
        <v>18</v>
      </c>
      <c r="H911" s="13" t="s">
        <v>162</v>
      </c>
      <c r="I911" s="65" t="s">
        <v>1467</v>
      </c>
      <c r="J911" s="13">
        <v>902</v>
      </c>
      <c r="K911" s="6" t="str">
        <f>IF(zgłoszenia[[#This Row],[ID]]&gt;0,IF(zgłoszenia[[#This Row],[AB Nr
z eDOK]]&gt;0,CONCATENATE("AB.6743.",zgłoszenia[[#This Row],[AB Nr
z eDOK]],".",D$1,".",zgłoszenia[[#This Row],[ID]]),"brak rejestreacji eDOK"),"")</f>
        <v>AB.6743.902.2015.MS</v>
      </c>
      <c r="L911" s="13">
        <v>36</v>
      </c>
      <c r="M91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BOŚ.6743.36.2015.MS</v>
      </c>
      <c r="N911" s="12">
        <v>42291</v>
      </c>
      <c r="O911" s="13" t="s">
        <v>19</v>
      </c>
      <c r="P911" s="23"/>
      <c r="Q911" s="58"/>
    </row>
    <row r="912" spans="1:17" ht="45" x14ac:dyDescent="0.25">
      <c r="A912" s="79">
        <f>IF(zgłoszenia[[#This Row],[ID]]&gt;0,A911+1,"--")</f>
        <v>909</v>
      </c>
      <c r="B912" s="16" t="s">
        <v>40</v>
      </c>
      <c r="C912" s="80">
        <v>17126</v>
      </c>
      <c r="D912" s="15">
        <v>42265</v>
      </c>
      <c r="E912" s="54" t="s">
        <v>1008</v>
      </c>
      <c r="F912" s="13" t="s">
        <v>17</v>
      </c>
      <c r="G912" s="13" t="s">
        <v>29</v>
      </c>
      <c r="H912" s="13" t="s">
        <v>144</v>
      </c>
      <c r="I912" s="65" t="s">
        <v>1518</v>
      </c>
      <c r="J912" s="13">
        <v>897</v>
      </c>
      <c r="K912" s="6" t="str">
        <f>IF(zgłoszenia[[#This Row],[ID]]&gt;0,IF(zgłoszenia[[#This Row],[AB Nr
z eDOK]]&gt;0,CONCATENATE("AB.6743.",zgłoszenia[[#This Row],[AB Nr
z eDOK]],".",D$1,".",zgłoszenia[[#This Row],[ID]]),"brak rejestreacji eDOK"),"")</f>
        <v>AB.6743.897.2015.AŁ</v>
      </c>
      <c r="L912" s="13"/>
      <c r="M91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BOŚ.6743..2015.AŁ</v>
      </c>
      <c r="N912" s="12">
        <v>42293</v>
      </c>
      <c r="O912" s="13" t="s">
        <v>19</v>
      </c>
      <c r="P912" s="23"/>
      <c r="Q912" s="58"/>
    </row>
    <row r="913" spans="1:17" ht="45" x14ac:dyDescent="0.25">
      <c r="A913" s="79">
        <f>IF(zgłoszenia[[#This Row],[ID]]&gt;0,A912+1,"--")</f>
        <v>910</v>
      </c>
      <c r="B913" s="16" t="s">
        <v>40</v>
      </c>
      <c r="C913" s="80">
        <v>17099</v>
      </c>
      <c r="D913" s="15">
        <v>42265</v>
      </c>
      <c r="E913" s="54" t="s">
        <v>1307</v>
      </c>
      <c r="F913" s="13" t="s">
        <v>17</v>
      </c>
      <c r="G913" s="13" t="s">
        <v>29</v>
      </c>
      <c r="H913" s="13" t="s">
        <v>293</v>
      </c>
      <c r="I913" s="65" t="s">
        <v>1517</v>
      </c>
      <c r="J913" s="13">
        <v>896</v>
      </c>
      <c r="K913" s="6" t="str">
        <f>IF(zgłoszenia[[#This Row],[ID]]&gt;0,IF(zgłoszenia[[#This Row],[AB Nr
z eDOK]]&gt;0,CONCATENATE("AB.6743.",zgłoszenia[[#This Row],[AB Nr
z eDOK]],".",D$1,".",zgłoszenia[[#This Row],[ID]]),"brak rejestreacji eDOK"),"")</f>
        <v>AB.6743.896.2015.AŁ</v>
      </c>
      <c r="L913" s="13">
        <v>52</v>
      </c>
      <c r="M91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BOŚ.6743.52.2015.AŁ</v>
      </c>
      <c r="N913" s="12">
        <v>42290</v>
      </c>
      <c r="O913" s="13" t="s">
        <v>19</v>
      </c>
      <c r="P913" s="23"/>
      <c r="Q913" s="58"/>
    </row>
    <row r="914" spans="1:17" ht="45" x14ac:dyDescent="0.25">
      <c r="A914" s="79">
        <f>IF(zgłoszenia[[#This Row],[ID]]&gt;0,A913+1,"--")</f>
        <v>911</v>
      </c>
      <c r="B914" s="16" t="s">
        <v>13</v>
      </c>
      <c r="C914" s="80">
        <v>17117</v>
      </c>
      <c r="D914" s="15">
        <v>42265</v>
      </c>
      <c r="E914" s="54" t="s">
        <v>1008</v>
      </c>
      <c r="F914" s="13" t="s">
        <v>17</v>
      </c>
      <c r="G914" s="13" t="s">
        <v>29</v>
      </c>
      <c r="H914" s="13" t="s">
        <v>29</v>
      </c>
      <c r="I914" s="65" t="s">
        <v>2027</v>
      </c>
      <c r="J914" s="13">
        <v>938</v>
      </c>
      <c r="K914" s="6" t="str">
        <f>IF(zgłoszenia[[#This Row],[ID]]&gt;0,IF(zgłoszenia[[#This Row],[AB Nr
z eDOK]]&gt;0,CONCATENATE("AB.6743.",zgłoszenia[[#This Row],[AB Nr
z eDOK]],".",D$1,".",zgłoszenia[[#This Row],[ID]]),"brak rejestreacji eDOK"),"")</f>
        <v>AB.6743.938.2015.WŚ</v>
      </c>
      <c r="L914" s="13"/>
      <c r="M91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BOŚ.6743..2015.WŚ</v>
      </c>
      <c r="N914" s="12">
        <v>42277</v>
      </c>
      <c r="O914" s="13" t="s">
        <v>19</v>
      </c>
      <c r="P914" s="23"/>
      <c r="Q914" s="58"/>
    </row>
    <row r="915" spans="1:17" ht="30" x14ac:dyDescent="0.25">
      <c r="A915" s="79">
        <f>IF(zgłoszenia[[#This Row],[ID]]&gt;0,A914+1,"--")</f>
        <v>912</v>
      </c>
      <c r="B915" s="16" t="s">
        <v>45</v>
      </c>
      <c r="C915" s="80">
        <v>17228</v>
      </c>
      <c r="D915" s="15">
        <v>42268</v>
      </c>
      <c r="E915" s="54" t="s">
        <v>1458</v>
      </c>
      <c r="F915" s="13" t="s">
        <v>17</v>
      </c>
      <c r="G915" s="13" t="s">
        <v>33</v>
      </c>
      <c r="H915" s="13" t="s">
        <v>206</v>
      </c>
      <c r="I915" s="65" t="s">
        <v>1459</v>
      </c>
      <c r="J915" s="13">
        <v>899</v>
      </c>
      <c r="K915" s="6" t="str">
        <f>IF(zgłoszenia[[#This Row],[ID]]&gt;0,IF(zgłoszenia[[#This Row],[AB Nr
z eDOK]]&gt;0,CONCATENATE("AB.6743.",zgłoszenia[[#This Row],[AB Nr
z eDOK]],".",D$1,".",zgłoszenia[[#This Row],[ID]]),"brak rejestreacji eDOK"),"")</f>
        <v>AB.6743.899.2015.IN</v>
      </c>
      <c r="L915" s="13">
        <v>9</v>
      </c>
      <c r="M91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BOŚ.6743.9.2015.IN</v>
      </c>
      <c r="N915" s="12">
        <v>42297</v>
      </c>
      <c r="O915" s="13"/>
      <c r="P915" s="23"/>
      <c r="Q915" s="58"/>
    </row>
    <row r="916" spans="1:17" ht="45" x14ac:dyDescent="0.25">
      <c r="A916" s="79">
        <f>IF(zgłoszenia[[#This Row],[ID]]&gt;0,A915+1,"--")</f>
        <v>913</v>
      </c>
      <c r="B916" s="16" t="s">
        <v>13</v>
      </c>
      <c r="C916" s="80">
        <v>17205</v>
      </c>
      <c r="D916" s="15">
        <v>42268</v>
      </c>
      <c r="E916" s="54" t="s">
        <v>2028</v>
      </c>
      <c r="F916" s="13" t="s">
        <v>23</v>
      </c>
      <c r="G916" s="13" t="s">
        <v>29</v>
      </c>
      <c r="H916" s="13" t="s">
        <v>2029</v>
      </c>
      <c r="I916" s="65" t="s">
        <v>2030</v>
      </c>
      <c r="J916" s="13">
        <v>939</v>
      </c>
      <c r="K916" s="6" t="str">
        <f>IF(zgłoszenia[[#This Row],[ID]]&gt;0,IF(zgłoszenia[[#This Row],[AB Nr
z eDOK]]&gt;0,CONCATENATE("AB.6743.",zgłoszenia[[#This Row],[AB Nr
z eDOK]],".",D$1,".",zgłoszenia[[#This Row],[ID]]),"brak rejestreacji eDOK"),"")</f>
        <v>AB.6743.939.2015.WŚ</v>
      </c>
      <c r="L916" s="13">
        <v>175</v>
      </c>
      <c r="M91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BOŚ.6743.175.2015.WŚ</v>
      </c>
      <c r="N916" s="12">
        <v>42297</v>
      </c>
      <c r="O916" s="13" t="s">
        <v>19</v>
      </c>
      <c r="P916" s="23"/>
      <c r="Q916" s="58"/>
    </row>
    <row r="917" spans="1:17" ht="45" x14ac:dyDescent="0.25">
      <c r="A917" s="79">
        <f>IF(zgłoszenia[[#This Row],[ID]]&gt;0,A916+1,"--")</f>
        <v>914</v>
      </c>
      <c r="B917" s="16" t="s">
        <v>13</v>
      </c>
      <c r="C917" s="80">
        <v>17304</v>
      </c>
      <c r="D917" s="15">
        <v>42269</v>
      </c>
      <c r="E917" s="54" t="s">
        <v>2038</v>
      </c>
      <c r="F917" s="13" t="s">
        <v>17</v>
      </c>
      <c r="G917" s="13" t="s">
        <v>29</v>
      </c>
      <c r="H917" s="13" t="s">
        <v>83</v>
      </c>
      <c r="I917" s="65" t="s">
        <v>1794</v>
      </c>
      <c r="J917" s="13">
        <v>940</v>
      </c>
      <c r="K917" s="6" t="str">
        <f>IF(zgłoszenia[[#This Row],[ID]]&gt;0,IF(zgłoszenia[[#This Row],[AB Nr
z eDOK]]&gt;0,CONCATENATE("AB.6743.",zgłoszenia[[#This Row],[AB Nr
z eDOK]],".",D$1,".",zgłoszenia[[#This Row],[ID]]),"brak rejestreacji eDOK"),"")</f>
        <v>AB.6743.940.2015.WŚ</v>
      </c>
      <c r="L917" s="13">
        <v>165</v>
      </c>
      <c r="M91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BOŚ.6743.165.2015.WŚ</v>
      </c>
      <c r="N917" s="12">
        <v>42297</v>
      </c>
      <c r="O917" s="13" t="s">
        <v>19</v>
      </c>
      <c r="P917" s="23"/>
      <c r="Q917" s="58"/>
    </row>
    <row r="918" spans="1:17" ht="45" x14ac:dyDescent="0.25">
      <c r="A918" s="79">
        <f>IF(zgłoszenia[[#This Row],[ID]]&gt;0,A917+1,"--")</f>
        <v>915</v>
      </c>
      <c r="B918" s="16" t="s">
        <v>40</v>
      </c>
      <c r="C918" s="80">
        <v>17267</v>
      </c>
      <c r="D918" s="15">
        <v>42269</v>
      </c>
      <c r="E918" s="54" t="s">
        <v>79</v>
      </c>
      <c r="F918" s="13" t="s">
        <v>17</v>
      </c>
      <c r="G918" s="13" t="s">
        <v>29</v>
      </c>
      <c r="H918" s="13" t="s">
        <v>280</v>
      </c>
      <c r="I918" s="65" t="s">
        <v>1629</v>
      </c>
      <c r="J918" s="13" t="s">
        <v>1615</v>
      </c>
      <c r="K918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918" s="13">
        <v>54</v>
      </c>
      <c r="M91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BOŚ.6743.54.2015.AŁ</v>
      </c>
      <c r="N918" s="12">
        <v>42297</v>
      </c>
      <c r="O918" s="13" t="s">
        <v>19</v>
      </c>
      <c r="P918" s="23"/>
      <c r="Q918" s="58"/>
    </row>
    <row r="919" spans="1:17" ht="45" x14ac:dyDescent="0.25">
      <c r="A919" s="79">
        <f>IF(zgłoszenia[[#This Row],[ID]]&gt;0,A918+1,"--")</f>
        <v>916</v>
      </c>
      <c r="B919" s="16" t="s">
        <v>36</v>
      </c>
      <c r="C919" s="80">
        <v>17241</v>
      </c>
      <c r="D919" s="15">
        <v>42269</v>
      </c>
      <c r="E919" s="54" t="s">
        <v>573</v>
      </c>
      <c r="F919" s="13" t="s">
        <v>17</v>
      </c>
      <c r="G919" s="13" t="s">
        <v>30</v>
      </c>
      <c r="H919" s="13" t="s">
        <v>1928</v>
      </c>
      <c r="I919" s="65" t="s">
        <v>617</v>
      </c>
      <c r="J919" s="13" t="s">
        <v>1615</v>
      </c>
      <c r="K919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919" s="13">
        <v>25</v>
      </c>
      <c r="M919" s="6" t="s">
        <v>2018</v>
      </c>
      <c r="N919" s="12">
        <v>42297</v>
      </c>
      <c r="O919" s="13" t="s">
        <v>19</v>
      </c>
      <c r="P919" s="23"/>
      <c r="Q919" s="58"/>
    </row>
    <row r="920" spans="1:17" ht="45" x14ac:dyDescent="0.25">
      <c r="A920" s="79">
        <f>IF(zgłoszenia[[#This Row],[ID]]&gt;0,A919+1,"--")</f>
        <v>917</v>
      </c>
      <c r="B920" s="16" t="s">
        <v>45</v>
      </c>
      <c r="C920" s="80">
        <v>17280</v>
      </c>
      <c r="D920" s="15">
        <v>42269</v>
      </c>
      <c r="E920" s="54" t="s">
        <v>1008</v>
      </c>
      <c r="F920" s="13" t="s">
        <v>17</v>
      </c>
      <c r="G920" s="13" t="s">
        <v>33</v>
      </c>
      <c r="H920" s="13" t="s">
        <v>209</v>
      </c>
      <c r="I920" s="65" t="s">
        <v>1460</v>
      </c>
      <c r="J920" s="13">
        <v>900</v>
      </c>
      <c r="K920" s="6" t="str">
        <f>IF(zgłoszenia[[#This Row],[ID]]&gt;0,IF(zgłoszenia[[#This Row],[AB Nr
z eDOK]]&gt;0,CONCATENATE("AB.6743.",zgłoszenia[[#This Row],[AB Nr
z eDOK]],".",D$1,".",zgłoszenia[[#This Row],[ID]]),"brak rejestreacji eDOK"),"")</f>
        <v>AB.6743.900.2015.IN</v>
      </c>
      <c r="L920" s="13">
        <v>8</v>
      </c>
      <c r="M92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BOŚ.6743.8.2015.IN</v>
      </c>
      <c r="N920" s="12">
        <v>42297</v>
      </c>
      <c r="O920" s="13" t="s">
        <v>19</v>
      </c>
      <c r="P920" s="23"/>
      <c r="Q920" s="58"/>
    </row>
    <row r="921" spans="1:17" ht="30" x14ac:dyDescent="0.25">
      <c r="A921" s="79">
        <f>IF(zgłoszenia[[#This Row],[ID]]&gt;0,A920+1,"--")</f>
        <v>918</v>
      </c>
      <c r="B921" s="16" t="s">
        <v>46</v>
      </c>
      <c r="C921" s="80">
        <v>17266</v>
      </c>
      <c r="D921" s="15">
        <v>42269</v>
      </c>
      <c r="E921" s="54" t="s">
        <v>1463</v>
      </c>
      <c r="F921" s="13" t="s">
        <v>23</v>
      </c>
      <c r="G921" s="13" t="s">
        <v>18</v>
      </c>
      <c r="H921" s="13" t="s">
        <v>173</v>
      </c>
      <c r="I921" s="65" t="s">
        <v>1464</v>
      </c>
      <c r="J921" s="13">
        <v>905</v>
      </c>
      <c r="K921" s="6" t="str">
        <f>IF(zgłoszenia[[#This Row],[ID]]&gt;0,IF(zgłoszenia[[#This Row],[AB Nr
z eDOK]]&gt;0,CONCATENATE("AB.6743.",zgłoszenia[[#This Row],[AB Nr
z eDOK]],".",D$1,".",zgłoszenia[[#This Row],[ID]]),"brak rejestreacji eDOK"),"")</f>
        <v>AB.6743.905.2015.MS</v>
      </c>
      <c r="L921" s="13">
        <v>38</v>
      </c>
      <c r="M92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BOŚ.6743.38.2015.MS</v>
      </c>
      <c r="N921" s="12">
        <v>42331</v>
      </c>
      <c r="O921" s="13" t="s">
        <v>31</v>
      </c>
      <c r="P921" s="23"/>
      <c r="Q921" s="58"/>
    </row>
    <row r="922" spans="1:17" ht="45" x14ac:dyDescent="0.25">
      <c r="A922" s="79">
        <f>IF(zgłoszenia[[#This Row],[ID]]&gt;0,A921+1,"--")</f>
        <v>919</v>
      </c>
      <c r="B922" s="16" t="s">
        <v>45</v>
      </c>
      <c r="C922" s="80">
        <v>17372</v>
      </c>
      <c r="D922" s="15">
        <v>42270</v>
      </c>
      <c r="E922" s="54" t="s">
        <v>1475</v>
      </c>
      <c r="F922" s="13" t="s">
        <v>17</v>
      </c>
      <c r="G922" s="13" t="s">
        <v>33</v>
      </c>
      <c r="H922" s="13" t="s">
        <v>74</v>
      </c>
      <c r="I922" s="65" t="s">
        <v>1476</v>
      </c>
      <c r="J922" s="13">
        <v>942</v>
      </c>
      <c r="K922" s="6" t="str">
        <f>IF(zgłoszenia[[#This Row],[ID]]&gt;0,IF(zgłoszenia[[#This Row],[AB Nr
z eDOK]]&gt;0,CONCATENATE("AB.6743.",zgłoszenia[[#This Row],[AB Nr
z eDOK]],".",D$1,".",zgłoszenia[[#This Row],[ID]]),"brak rejestreacji eDOK"),"")</f>
        <v>AB.6743.942.2015.IN</v>
      </c>
      <c r="L922" s="13">
        <v>6</v>
      </c>
      <c r="M92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BOŚ.6743.6.2015.IN</v>
      </c>
      <c r="N922" s="12">
        <v>42300</v>
      </c>
      <c r="O922" s="13" t="s">
        <v>19</v>
      </c>
      <c r="P922" s="23"/>
      <c r="Q922" s="58"/>
    </row>
    <row r="923" spans="1:17" ht="45" x14ac:dyDescent="0.25">
      <c r="A923" s="79">
        <f>IF(zgłoszenia[[#This Row],[ID]]&gt;0,A922+1,"--")</f>
        <v>920</v>
      </c>
      <c r="B923" s="16" t="s">
        <v>47</v>
      </c>
      <c r="C923" s="80">
        <v>17353</v>
      </c>
      <c r="D923" s="15">
        <v>42270</v>
      </c>
      <c r="E923" s="54" t="s">
        <v>1012</v>
      </c>
      <c r="F923" s="13" t="s">
        <v>17</v>
      </c>
      <c r="G923" s="13" t="s">
        <v>21</v>
      </c>
      <c r="H923" s="13" t="s">
        <v>103</v>
      </c>
      <c r="I923" s="65" t="s">
        <v>1519</v>
      </c>
      <c r="J923" s="13" t="s">
        <v>425</v>
      </c>
      <c r="K923" s="6" t="str">
        <f>IF(zgłoszenia[[#This Row],[ID]]&gt;0,IF(zgłoszenia[[#This Row],[AB Nr
z eDOK]]&gt;0,CONCATENATE("AB.6743.",zgłoszenia[[#This Row],[AB Nr
z eDOK]],".",D$1,".",zgłoszenia[[#This Row],[ID]]),"brak rejestreacji eDOK"),"")</f>
        <v>AB.6743.-.2015.ŁD</v>
      </c>
      <c r="L923" s="13">
        <v>25</v>
      </c>
      <c r="M92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BOŚ.6743.25.2015.ŁD</v>
      </c>
      <c r="N923" s="12">
        <v>42300</v>
      </c>
      <c r="O923" s="13" t="s">
        <v>19</v>
      </c>
      <c r="P923" s="23"/>
      <c r="Q923" s="58"/>
    </row>
    <row r="924" spans="1:17" ht="45" x14ac:dyDescent="0.25">
      <c r="A924" s="79">
        <f>IF(zgłoszenia[[#This Row],[ID]]&gt;0,A923+1,"--")</f>
        <v>921</v>
      </c>
      <c r="B924" s="16" t="s">
        <v>46</v>
      </c>
      <c r="C924" s="80" t="s">
        <v>1468</v>
      </c>
      <c r="D924" s="15">
        <v>42268</v>
      </c>
      <c r="E924" s="54" t="s">
        <v>1337</v>
      </c>
      <c r="F924" s="13" t="s">
        <v>17</v>
      </c>
      <c r="G924" s="13" t="s">
        <v>18</v>
      </c>
      <c r="H924" s="13" t="s">
        <v>173</v>
      </c>
      <c r="I924" s="65" t="s">
        <v>1469</v>
      </c>
      <c r="J924" s="13">
        <v>904</v>
      </c>
      <c r="K924" s="6" t="str">
        <f>IF(zgłoszenia[[#This Row],[ID]]&gt;0,IF(zgłoszenia[[#This Row],[AB Nr
z eDOK]]&gt;0,CONCATENATE("AB.6743.",zgłoszenia[[#This Row],[AB Nr
z eDOK]],".",D$1,".",zgłoszenia[[#This Row],[ID]]),"brak rejestreacji eDOK"),"")</f>
        <v>AB.6743.904.2015.MS</v>
      </c>
      <c r="L924" s="13">
        <v>37</v>
      </c>
      <c r="M92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BOŚ.6743.37.2015.MS</v>
      </c>
      <c r="N924" s="12">
        <v>42296</v>
      </c>
      <c r="O924" s="13" t="s">
        <v>19</v>
      </c>
      <c r="P924" s="23"/>
      <c r="Q924" s="58"/>
    </row>
    <row r="925" spans="1:17" ht="45" x14ac:dyDescent="0.25">
      <c r="A925" s="79">
        <f>IF(zgłoszenia[[#This Row],[ID]]&gt;0,A924+1,"--")</f>
        <v>922</v>
      </c>
      <c r="B925" s="16" t="s">
        <v>47</v>
      </c>
      <c r="C925" s="80">
        <v>17436</v>
      </c>
      <c r="D925" s="15">
        <v>42271</v>
      </c>
      <c r="E925" s="54" t="s">
        <v>1522</v>
      </c>
      <c r="F925" s="13" t="s">
        <v>25</v>
      </c>
      <c r="G925" s="13" t="s">
        <v>21</v>
      </c>
      <c r="H925" s="13" t="s">
        <v>165</v>
      </c>
      <c r="I925" s="65" t="s">
        <v>1523</v>
      </c>
      <c r="J925" s="13" t="s">
        <v>425</v>
      </c>
      <c r="K925" s="6" t="str">
        <f>IF(zgłoszenia[[#This Row],[ID]]&gt;0,IF(zgłoszenia[[#This Row],[AB Nr
z eDOK]]&gt;0,CONCATENATE("AB.6743.",zgłoszenia[[#This Row],[AB Nr
z eDOK]],".",D$1,".",zgłoszenia[[#This Row],[ID]]),"brak rejestreacji eDOK"),"")</f>
        <v>AB.6743.-.2015.ŁD</v>
      </c>
      <c r="L925" s="13">
        <v>22</v>
      </c>
      <c r="M92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BOŚ.6743.22.2015.ŁD</v>
      </c>
      <c r="N925" s="12">
        <v>42297</v>
      </c>
      <c r="O925" s="13" t="s">
        <v>19</v>
      </c>
      <c r="P925" s="23"/>
      <c r="Q925" s="58"/>
    </row>
    <row r="926" spans="1:17" ht="45" x14ac:dyDescent="0.25">
      <c r="A926" s="79">
        <f>IF(zgłoszenia[[#This Row],[ID]]&gt;0,A925+1,"--")</f>
        <v>923</v>
      </c>
      <c r="B926" s="16" t="s">
        <v>45</v>
      </c>
      <c r="C926" s="80">
        <v>17450</v>
      </c>
      <c r="D926" s="15">
        <v>42271</v>
      </c>
      <c r="E926" s="54" t="s">
        <v>129</v>
      </c>
      <c r="F926" s="13" t="s">
        <v>17</v>
      </c>
      <c r="G926" s="13" t="s">
        <v>33</v>
      </c>
      <c r="H926" s="13" t="s">
        <v>74</v>
      </c>
      <c r="I926" s="65" t="s">
        <v>1477</v>
      </c>
      <c r="J926" s="13">
        <v>941</v>
      </c>
      <c r="K926" s="6" t="str">
        <f>IF(zgłoszenia[[#This Row],[ID]]&gt;0,IF(zgłoszenia[[#This Row],[AB Nr
z eDOK]]&gt;0,CONCATENATE("AB.6743.",zgłoszenia[[#This Row],[AB Nr
z eDOK]],".",D$1,".",zgłoszenia[[#This Row],[ID]]),"brak rejestreacji eDOK"),"")</f>
        <v>AB.6743.941.2015.IN</v>
      </c>
      <c r="L926" s="13">
        <v>7</v>
      </c>
      <c r="M92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BOŚ.6743.7.2015.IN</v>
      </c>
      <c r="N926" s="12">
        <v>42299</v>
      </c>
      <c r="O926" s="13" t="s">
        <v>19</v>
      </c>
      <c r="P926" s="23"/>
      <c r="Q926" s="58"/>
    </row>
    <row r="927" spans="1:17" ht="30" x14ac:dyDescent="0.25">
      <c r="A927" s="79">
        <f>IF(zgłoszenia[[#This Row],[ID]]&gt;0,A926+1,"--")</f>
        <v>924</v>
      </c>
      <c r="B927" s="16" t="s">
        <v>46</v>
      </c>
      <c r="C927" s="80">
        <v>17404</v>
      </c>
      <c r="D927" s="15">
        <v>42271</v>
      </c>
      <c r="E927" s="54" t="s">
        <v>1548</v>
      </c>
      <c r="F927" s="13" t="s">
        <v>17</v>
      </c>
      <c r="G927" s="13" t="s">
        <v>18</v>
      </c>
      <c r="H927" s="13" t="s">
        <v>18</v>
      </c>
      <c r="I927" s="65" t="s">
        <v>1549</v>
      </c>
      <c r="J927" s="13">
        <v>33</v>
      </c>
      <c r="K927" s="6" t="str">
        <f>IF(zgłoszenia[[#This Row],[ID]]&gt;0,IF(zgłoszenia[[#This Row],[AB Nr
z eDOK]]&gt;0,CONCATENATE("AB.6743.",zgłoszenia[[#This Row],[AB Nr
z eDOK]],".",D$1,".",zgłoszenia[[#This Row],[ID]]),"brak rejestreacji eDOK"),"")</f>
        <v>AB.6743.33.2015.MS</v>
      </c>
      <c r="L927" s="13">
        <v>33</v>
      </c>
      <c r="M92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BOŚ.6743.33.2015.MS</v>
      </c>
      <c r="N927" s="12">
        <v>42297</v>
      </c>
      <c r="O927" s="13" t="s">
        <v>31</v>
      </c>
      <c r="P927" s="23"/>
      <c r="Q927" s="58"/>
    </row>
    <row r="928" spans="1:17" ht="30" x14ac:dyDescent="0.25">
      <c r="A928" s="79">
        <f>IF(zgłoszenia[[#This Row],[ID]]&gt;0,A927+1,"--")</f>
        <v>925</v>
      </c>
      <c r="B928" s="16" t="s">
        <v>46</v>
      </c>
      <c r="C928" s="80">
        <v>17548</v>
      </c>
      <c r="D928" s="15">
        <v>42272</v>
      </c>
      <c r="E928" s="54" t="s">
        <v>1550</v>
      </c>
      <c r="F928" s="13" t="s">
        <v>17</v>
      </c>
      <c r="G928" s="13" t="s">
        <v>18</v>
      </c>
      <c r="H928" s="13" t="s">
        <v>1030</v>
      </c>
      <c r="I928" s="65" t="s">
        <v>1031</v>
      </c>
      <c r="J928" s="13">
        <v>32</v>
      </c>
      <c r="K928" s="6" t="str">
        <f>IF(zgłoszenia[[#This Row],[ID]]&gt;0,IF(zgłoszenia[[#This Row],[AB Nr
z eDOK]]&gt;0,CONCATENATE("AB.6743.",zgłoszenia[[#This Row],[AB Nr
z eDOK]],".",D$1,".",zgłoszenia[[#This Row],[ID]]),"brak rejestreacji eDOK"),"")</f>
        <v>AB.6743.32.2015.MS</v>
      </c>
      <c r="L928" s="13">
        <v>32</v>
      </c>
      <c r="M92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BOŚ.6743.32.2015.MS</v>
      </c>
      <c r="N928" s="12">
        <v>42296</v>
      </c>
      <c r="O928" s="13" t="s">
        <v>22</v>
      </c>
      <c r="P928" s="23"/>
      <c r="Q928" s="58"/>
    </row>
    <row r="929" spans="1:17" ht="45" x14ac:dyDescent="0.25">
      <c r="A929" s="79">
        <f>IF(zgłoszenia[[#This Row],[ID]]&gt;0,A928+1,"--")</f>
        <v>926</v>
      </c>
      <c r="B929" s="16" t="s">
        <v>12</v>
      </c>
      <c r="C929" s="80">
        <v>17547</v>
      </c>
      <c r="D929" s="15">
        <v>42272</v>
      </c>
      <c r="E929" s="53" t="s">
        <v>1534</v>
      </c>
      <c r="F929" s="13" t="s">
        <v>17</v>
      </c>
      <c r="G929" s="13" t="s">
        <v>32</v>
      </c>
      <c r="H929" s="50" t="s">
        <v>54</v>
      </c>
      <c r="I929" s="68" t="s">
        <v>1474</v>
      </c>
      <c r="J929" s="13">
        <v>910</v>
      </c>
      <c r="K929" s="6" t="str">
        <f>IF(zgłoszenia[[#This Row],[ID]]&gt;0,IF(zgłoszenia[[#This Row],[AB Nr
z eDOK]]&gt;0,CONCATENATE("AB.6743.",zgłoszenia[[#This Row],[AB Nr
z eDOK]],".",D$1,".",zgłoszenia[[#This Row],[ID]]),"brak rejestreacji eDOK"),"")</f>
        <v>AB.6743.910.2015.AA</v>
      </c>
      <c r="L929" s="13">
        <v>21</v>
      </c>
      <c r="M92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BOŚ.6743.21.2015.AA</v>
      </c>
      <c r="N929" s="12">
        <v>42283</v>
      </c>
      <c r="O929" s="13" t="s">
        <v>19</v>
      </c>
      <c r="P929" s="23"/>
      <c r="Q929" s="58"/>
    </row>
    <row r="930" spans="1:17" ht="45" x14ac:dyDescent="0.25">
      <c r="A930" s="79">
        <f>IF(zgłoszenia[[#This Row],[ID]]&gt;0,A929+1,"--")</f>
        <v>927</v>
      </c>
      <c r="B930" s="16" t="s">
        <v>45</v>
      </c>
      <c r="C930" s="80">
        <v>17523</v>
      </c>
      <c r="D930" s="15">
        <v>42272</v>
      </c>
      <c r="E930" s="54" t="s">
        <v>1012</v>
      </c>
      <c r="F930" s="13" t="s">
        <v>17</v>
      </c>
      <c r="G930" s="13" t="s">
        <v>33</v>
      </c>
      <c r="H930" s="13" t="s">
        <v>74</v>
      </c>
      <c r="I930" s="65" t="s">
        <v>1478</v>
      </c>
      <c r="J930" s="13">
        <v>943</v>
      </c>
      <c r="K930" s="6" t="str">
        <f>IF(zgłoszenia[[#This Row],[ID]]&gt;0,IF(zgłoszenia[[#This Row],[AB Nr
z eDOK]]&gt;0,CONCATENATE("AB.6743.",zgłoszenia[[#This Row],[AB Nr
z eDOK]],".",D$1,".",zgłoszenia[[#This Row],[ID]]),"brak rejestreacji eDOK"),"")</f>
        <v>AB.6743.943.2015.IN</v>
      </c>
      <c r="L930" s="13">
        <v>5</v>
      </c>
      <c r="M93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BOŚ.6743.5.2015.IN</v>
      </c>
      <c r="N930" s="12">
        <v>42300</v>
      </c>
      <c r="O930" s="13" t="s">
        <v>19</v>
      </c>
      <c r="P930" s="23"/>
      <c r="Q930" s="58"/>
    </row>
    <row r="931" spans="1:17" ht="45" x14ac:dyDescent="0.25">
      <c r="A931" s="79">
        <f>IF(zgłoszenia[[#This Row],[ID]]&gt;0,A930+1,"--")</f>
        <v>928</v>
      </c>
      <c r="B931" s="16" t="s">
        <v>40</v>
      </c>
      <c r="C931" s="80">
        <v>17660</v>
      </c>
      <c r="D931" s="15">
        <v>42275</v>
      </c>
      <c r="E931" s="54" t="s">
        <v>1012</v>
      </c>
      <c r="F931" s="13" t="s">
        <v>17</v>
      </c>
      <c r="G931" s="13" t="s">
        <v>29</v>
      </c>
      <c r="H931" s="13" t="s">
        <v>293</v>
      </c>
      <c r="I931" s="65" t="s">
        <v>1627</v>
      </c>
      <c r="J931" s="13" t="s">
        <v>1615</v>
      </c>
      <c r="K93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931" s="13">
        <v>55</v>
      </c>
      <c r="M93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BOŚ.6743.55.2015.AŁ</v>
      </c>
      <c r="N931" s="12">
        <v>42305</v>
      </c>
      <c r="O931" s="13" t="s">
        <v>19</v>
      </c>
      <c r="P931" s="23"/>
      <c r="Q931" s="58"/>
    </row>
    <row r="932" spans="1:17" ht="45" x14ac:dyDescent="0.25">
      <c r="A932" s="79">
        <f>IF(zgłoszenia[[#This Row],[ID]]&gt;0,A931+1,"--")</f>
        <v>929</v>
      </c>
      <c r="B932" s="16" t="s">
        <v>12</v>
      </c>
      <c r="C932" s="80">
        <v>17602</v>
      </c>
      <c r="D932" s="15">
        <v>42275</v>
      </c>
      <c r="E932" s="53" t="s">
        <v>1535</v>
      </c>
      <c r="F932" s="13" t="s">
        <v>17</v>
      </c>
      <c r="G932" s="13" t="s">
        <v>32</v>
      </c>
      <c r="H932" s="50" t="s">
        <v>151</v>
      </c>
      <c r="I932" s="68" t="s">
        <v>1536</v>
      </c>
      <c r="J932" s="13" t="s">
        <v>1615</v>
      </c>
      <c r="K932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932" s="13">
        <v>30</v>
      </c>
      <c r="M932" s="6" t="s">
        <v>1537</v>
      </c>
      <c r="N932" s="12">
        <v>42303</v>
      </c>
      <c r="O932" s="13" t="s">
        <v>19</v>
      </c>
      <c r="P932" s="23"/>
      <c r="Q932" s="58"/>
    </row>
    <row r="933" spans="1:17" ht="45" x14ac:dyDescent="0.25">
      <c r="A933" s="79">
        <f>IF(zgłoszenia[[#This Row],[ID]]&gt;0,A932+1,"--")</f>
        <v>930</v>
      </c>
      <c r="B933" s="16" t="s">
        <v>36</v>
      </c>
      <c r="C933" s="80">
        <v>17620</v>
      </c>
      <c r="D933" s="15">
        <v>42275</v>
      </c>
      <c r="E933" s="54" t="s">
        <v>133</v>
      </c>
      <c r="F933" s="13" t="s">
        <v>17</v>
      </c>
      <c r="G933" s="13" t="s">
        <v>33</v>
      </c>
      <c r="H933" s="13" t="s">
        <v>1929</v>
      </c>
      <c r="I933" s="65" t="s">
        <v>1930</v>
      </c>
      <c r="J933" s="13" t="s">
        <v>1615</v>
      </c>
      <c r="K933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933" s="13">
        <v>26</v>
      </c>
      <c r="M933" s="6" t="s">
        <v>2019</v>
      </c>
      <c r="N933" s="12">
        <v>42303</v>
      </c>
      <c r="O933" s="13" t="s">
        <v>19</v>
      </c>
      <c r="P933" s="23"/>
      <c r="Q933" s="58"/>
    </row>
    <row r="934" spans="1:17" ht="45" x14ac:dyDescent="0.25">
      <c r="A934" s="79">
        <f>IF(zgłoszenia[[#This Row],[ID]]&gt;0,A933+1,"--")</f>
        <v>931</v>
      </c>
      <c r="B934" s="16" t="s">
        <v>45</v>
      </c>
      <c r="C934" s="80">
        <v>17657</v>
      </c>
      <c r="D934" s="15">
        <v>42275</v>
      </c>
      <c r="E934" s="54" t="s">
        <v>1579</v>
      </c>
      <c r="F934" s="13" t="s">
        <v>23</v>
      </c>
      <c r="G934" s="13" t="s">
        <v>33</v>
      </c>
      <c r="H934" s="13" t="s">
        <v>206</v>
      </c>
      <c r="I934" s="65" t="s">
        <v>1581</v>
      </c>
      <c r="J934" s="13" t="s">
        <v>1703</v>
      </c>
      <c r="K934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934" s="13">
        <v>24</v>
      </c>
      <c r="M93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BOŚ.6743.24.2015.IN</v>
      </c>
      <c r="N934" s="12">
        <v>42299</v>
      </c>
      <c r="O934" s="13" t="s">
        <v>19</v>
      </c>
      <c r="P934" s="23"/>
      <c r="Q934" s="58"/>
    </row>
    <row r="935" spans="1:17" ht="85.5" customHeight="1" x14ac:dyDescent="0.25">
      <c r="A935" s="79">
        <f>IF(zgłoszenia[[#This Row],[ID]]&gt;0,A934+1,"--")</f>
        <v>932</v>
      </c>
      <c r="B935" s="16" t="s">
        <v>45</v>
      </c>
      <c r="C935" s="80">
        <v>17658</v>
      </c>
      <c r="D935" s="15">
        <v>42275</v>
      </c>
      <c r="E935" s="54" t="s">
        <v>1579</v>
      </c>
      <c r="F935" s="13" t="s">
        <v>23</v>
      </c>
      <c r="G935" s="13" t="s">
        <v>33</v>
      </c>
      <c r="H935" s="13" t="s">
        <v>206</v>
      </c>
      <c r="I935" s="65" t="s">
        <v>1580</v>
      </c>
      <c r="J935" s="13" t="s">
        <v>1703</v>
      </c>
      <c r="K935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935" s="13">
        <v>26</v>
      </c>
      <c r="M93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BOŚ.6743.26.2015.IN</v>
      </c>
      <c r="N935" s="12">
        <v>42299</v>
      </c>
      <c r="O935" s="13" t="s">
        <v>19</v>
      </c>
      <c r="P935" s="23"/>
      <c r="Q935" s="58"/>
    </row>
    <row r="936" spans="1:17" ht="83.25" customHeight="1" x14ac:dyDescent="0.25">
      <c r="A936" s="79">
        <f>IF(zgłoszenia[[#This Row],[ID]]&gt;0,A935+1,"--")</f>
        <v>933</v>
      </c>
      <c r="B936" s="16" t="s">
        <v>13</v>
      </c>
      <c r="C936" s="80">
        <v>17621</v>
      </c>
      <c r="D936" s="15">
        <v>42275</v>
      </c>
      <c r="E936" s="54" t="s">
        <v>2032</v>
      </c>
      <c r="F936" s="13" t="s">
        <v>17</v>
      </c>
      <c r="G936" s="13" t="s">
        <v>33</v>
      </c>
      <c r="H936" s="13" t="s">
        <v>2033</v>
      </c>
      <c r="I936" s="65" t="s">
        <v>1470</v>
      </c>
      <c r="J936" s="13">
        <v>944</v>
      </c>
      <c r="K936" s="6" t="str">
        <f>IF(zgłoszenia[[#This Row],[ID]]&gt;0,IF(zgłoszenia[[#This Row],[AB Nr
z eDOK]]&gt;0,CONCATENATE("AB.6743.",zgłoszenia[[#This Row],[AB Nr
z eDOK]],".",D$1,".",zgłoszenia[[#This Row],[ID]]),"brak rejestreacji eDOK"),"")</f>
        <v>AB.6743.944.2015.WŚ</v>
      </c>
      <c r="L936" s="13">
        <v>253</v>
      </c>
      <c r="M93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BOŚ.6743.253.2015.WŚ</v>
      </c>
      <c r="N936" s="12">
        <v>42303</v>
      </c>
      <c r="O936" s="13" t="s">
        <v>19</v>
      </c>
      <c r="P936" s="23"/>
      <c r="Q936" s="58"/>
    </row>
    <row r="937" spans="1:17" ht="78" customHeight="1" x14ac:dyDescent="0.25">
      <c r="A937" s="79">
        <f>IF(zgłoszenia[[#This Row],[ID]]&gt;0,A936+1,"--")</f>
        <v>934</v>
      </c>
      <c r="B937" s="16" t="s">
        <v>47</v>
      </c>
      <c r="C937" s="80">
        <v>17735</v>
      </c>
      <c r="D937" s="15">
        <v>42276</v>
      </c>
      <c r="E937" s="54" t="s">
        <v>1520</v>
      </c>
      <c r="F937" s="13" t="s">
        <v>28</v>
      </c>
      <c r="G937" s="13" t="s">
        <v>21</v>
      </c>
      <c r="H937" s="13" t="s">
        <v>103</v>
      </c>
      <c r="I937" s="65" t="s">
        <v>1521</v>
      </c>
      <c r="J937" s="13" t="s">
        <v>1615</v>
      </c>
      <c r="K937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AB.6743./.2015.ŁD</v>
      </c>
      <c r="L937" s="13">
        <v>23</v>
      </c>
      <c r="M93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BOŚ.6743.23.2015.ŁD</v>
      </c>
      <c r="N937" s="12">
        <v>42348</v>
      </c>
      <c r="O937" s="13" t="s">
        <v>31</v>
      </c>
      <c r="P937" s="23"/>
      <c r="Q937" s="58"/>
    </row>
    <row r="938" spans="1:17" ht="75" x14ac:dyDescent="0.25">
      <c r="A938" s="79">
        <f>IF(zgłoszenia[[#This Row],[ID]]&gt;0,A937+1,"--")</f>
        <v>935</v>
      </c>
      <c r="B938" s="16" t="s">
        <v>407</v>
      </c>
      <c r="C938" s="80">
        <v>17683</v>
      </c>
      <c r="D938" s="15">
        <v>42276</v>
      </c>
      <c r="E938" s="53" t="s">
        <v>556</v>
      </c>
      <c r="F938" s="13" t="s">
        <v>17</v>
      </c>
      <c r="G938" s="13" t="s">
        <v>30</v>
      </c>
      <c r="H938" s="50" t="s">
        <v>1563</v>
      </c>
      <c r="I938" s="68" t="s">
        <v>1564</v>
      </c>
      <c r="J938" s="50" t="s">
        <v>1615</v>
      </c>
      <c r="K938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938" s="13">
        <v>101</v>
      </c>
      <c r="M93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BOŚ.6743.101.2015.AM</v>
      </c>
      <c r="N938" s="12">
        <v>42300</v>
      </c>
      <c r="O938" s="13" t="s">
        <v>19</v>
      </c>
      <c r="P938" s="23"/>
      <c r="Q938" s="58"/>
    </row>
    <row r="939" spans="1:17" ht="45" x14ac:dyDescent="0.25">
      <c r="A939" s="79">
        <f>IF(zgłoszenia[[#This Row],[ID]]&gt;0,A938+1,"--")</f>
        <v>936</v>
      </c>
      <c r="B939" s="16" t="s">
        <v>13</v>
      </c>
      <c r="C939" s="80">
        <v>17711</v>
      </c>
      <c r="D939" s="15">
        <v>42276</v>
      </c>
      <c r="E939" s="54" t="s">
        <v>2035</v>
      </c>
      <c r="F939" s="13" t="s">
        <v>23</v>
      </c>
      <c r="G939" s="13" t="s">
        <v>26</v>
      </c>
      <c r="H939" s="13" t="s">
        <v>791</v>
      </c>
      <c r="I939" s="65" t="s">
        <v>790</v>
      </c>
      <c r="J939" s="50" t="s">
        <v>1615</v>
      </c>
      <c r="K939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AB.6743./.2015.WŚ</v>
      </c>
      <c r="L939" s="13">
        <v>1</v>
      </c>
      <c r="M93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BOŚ.6743.1.2015.WŚ</v>
      </c>
      <c r="N939" s="12">
        <v>42305</v>
      </c>
      <c r="O939" s="13" t="s">
        <v>19</v>
      </c>
      <c r="P939" s="23"/>
      <c r="Q939" s="58"/>
    </row>
    <row r="940" spans="1:17" ht="45" x14ac:dyDescent="0.25">
      <c r="A940" s="79">
        <f>IF(zgłoszenia[[#This Row],[ID]]&gt;0,A939+1,"--")</f>
        <v>937</v>
      </c>
      <c r="B940" s="16" t="s">
        <v>12</v>
      </c>
      <c r="C940" s="80">
        <v>17741</v>
      </c>
      <c r="D940" s="15">
        <v>42276</v>
      </c>
      <c r="E940" s="53" t="s">
        <v>1538</v>
      </c>
      <c r="F940" s="13" t="s">
        <v>23</v>
      </c>
      <c r="G940" s="50" t="s">
        <v>32</v>
      </c>
      <c r="H940" s="50" t="s">
        <v>446</v>
      </c>
      <c r="I940" s="68" t="s">
        <v>508</v>
      </c>
      <c r="J940" s="13" t="s">
        <v>1615</v>
      </c>
      <c r="K940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940" s="13">
        <v>58</v>
      </c>
      <c r="M940" s="6" t="s">
        <v>1539</v>
      </c>
      <c r="N940" s="12">
        <v>42305</v>
      </c>
      <c r="O940" s="13" t="s">
        <v>19</v>
      </c>
      <c r="P940" s="23"/>
      <c r="Q940" s="58"/>
    </row>
    <row r="941" spans="1:17" ht="45" x14ac:dyDescent="0.25">
      <c r="A941" s="79">
        <f>IF(zgłoszenia[[#This Row],[ID]]&gt;0,A940+1,"--")</f>
        <v>938</v>
      </c>
      <c r="B941" s="16" t="s">
        <v>12</v>
      </c>
      <c r="C941" s="80">
        <v>17686</v>
      </c>
      <c r="D941" s="15">
        <v>42276</v>
      </c>
      <c r="E941" s="53" t="s">
        <v>1540</v>
      </c>
      <c r="F941" s="13" t="s">
        <v>17</v>
      </c>
      <c r="G941" s="13" t="s">
        <v>32</v>
      </c>
      <c r="H941" s="50" t="s">
        <v>151</v>
      </c>
      <c r="I941" s="68" t="s">
        <v>1541</v>
      </c>
      <c r="J941" s="13" t="s">
        <v>1615</v>
      </c>
      <c r="K94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941" s="13">
        <v>57</v>
      </c>
      <c r="M941" s="6" t="s">
        <v>1542</v>
      </c>
      <c r="N941" s="12">
        <v>42303</v>
      </c>
      <c r="O941" s="13" t="s">
        <v>19</v>
      </c>
      <c r="P941" s="23"/>
      <c r="Q941" s="58"/>
    </row>
    <row r="942" spans="1:17" ht="45" x14ac:dyDescent="0.25">
      <c r="A942" s="79">
        <f>IF(zgłoszenia[[#This Row],[ID]]&gt;0,A941+1,"--")</f>
        <v>939</v>
      </c>
      <c r="B942" s="16" t="s">
        <v>13</v>
      </c>
      <c r="C942" s="80">
        <v>17719</v>
      </c>
      <c r="D942" s="15">
        <v>42276</v>
      </c>
      <c r="E942" s="54" t="s">
        <v>2024</v>
      </c>
      <c r="F942" s="13" t="s">
        <v>23</v>
      </c>
      <c r="G942" s="13" t="s">
        <v>26</v>
      </c>
      <c r="H942" s="13" t="s">
        <v>592</v>
      </c>
      <c r="I942" s="65" t="s">
        <v>2025</v>
      </c>
      <c r="J942" s="50" t="s">
        <v>1615</v>
      </c>
      <c r="K942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AB.6743./.2015.WŚ</v>
      </c>
      <c r="L942" s="13">
        <v>3</v>
      </c>
      <c r="M94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BOŚ.6743.3.2015.WŚ</v>
      </c>
      <c r="N942" s="12">
        <v>42305</v>
      </c>
      <c r="O942" s="13" t="s">
        <v>19</v>
      </c>
      <c r="P942" s="23"/>
      <c r="Q942" s="58"/>
    </row>
    <row r="943" spans="1:17" ht="75" x14ac:dyDescent="0.25">
      <c r="A943" s="79">
        <f>IF(zgłoszenia[[#This Row],[ID]]&gt;0,A942+1,"--")</f>
        <v>940</v>
      </c>
      <c r="B943" s="16" t="s">
        <v>37</v>
      </c>
      <c r="C943" s="80" t="s">
        <v>1528</v>
      </c>
      <c r="D943" s="15">
        <v>42277</v>
      </c>
      <c r="E943" s="54" t="s">
        <v>1533</v>
      </c>
      <c r="F943" s="13" t="s">
        <v>17</v>
      </c>
      <c r="G943" s="13" t="s">
        <v>29</v>
      </c>
      <c r="H943" s="13" t="s">
        <v>144</v>
      </c>
      <c r="I943" s="65" t="s">
        <v>565</v>
      </c>
      <c r="J943" s="50" t="s">
        <v>1615</v>
      </c>
      <c r="K943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AB.6743./.2015.KŻ</v>
      </c>
      <c r="L943" s="13">
        <v>56</v>
      </c>
      <c r="M943" s="6" t="s">
        <v>1586</v>
      </c>
      <c r="N943" s="12">
        <v>42305</v>
      </c>
      <c r="O943" s="13" t="s">
        <v>19</v>
      </c>
      <c r="P943" s="23"/>
      <c r="Q943" s="58"/>
    </row>
    <row r="944" spans="1:17" ht="45" x14ac:dyDescent="0.25">
      <c r="A944" s="79">
        <f>IF(zgłoszenia[[#This Row],[ID]]&gt;0,A943+1,"--")</f>
        <v>941</v>
      </c>
      <c r="B944" s="16" t="s">
        <v>12</v>
      </c>
      <c r="C944" s="80" t="s">
        <v>1529</v>
      </c>
      <c r="D944" s="15">
        <v>42278</v>
      </c>
      <c r="E944" s="53" t="s">
        <v>1002</v>
      </c>
      <c r="F944" s="13" t="s">
        <v>17</v>
      </c>
      <c r="G944" s="13" t="s">
        <v>24</v>
      </c>
      <c r="H944" s="50" t="s">
        <v>1543</v>
      </c>
      <c r="I944" s="68" t="s">
        <v>1544</v>
      </c>
      <c r="J944" s="13" t="s">
        <v>1615</v>
      </c>
      <c r="K944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944" s="13">
        <v>63</v>
      </c>
      <c r="M944" s="6" t="s">
        <v>1545</v>
      </c>
      <c r="N944" s="12">
        <v>42303</v>
      </c>
      <c r="O944" s="13" t="s">
        <v>19</v>
      </c>
      <c r="P944" s="23"/>
      <c r="Q944" s="58"/>
    </row>
    <row r="945" spans="1:17" ht="45" x14ac:dyDescent="0.25">
      <c r="A945" s="79">
        <f>IF(zgłoszenia[[#This Row],[ID]]&gt;0,A944+1,"--")</f>
        <v>942</v>
      </c>
      <c r="B945" s="16" t="s">
        <v>47</v>
      </c>
      <c r="C945" s="80" t="s">
        <v>1530</v>
      </c>
      <c r="D945" s="15">
        <v>42279</v>
      </c>
      <c r="E945" s="54" t="s">
        <v>1619</v>
      </c>
      <c r="F945" s="13" t="s">
        <v>17</v>
      </c>
      <c r="G945" s="13" t="s">
        <v>21</v>
      </c>
      <c r="H945" s="13" t="s">
        <v>165</v>
      </c>
      <c r="I945" s="65" t="s">
        <v>1620</v>
      </c>
      <c r="J945" s="13" t="s">
        <v>1615</v>
      </c>
      <c r="K945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AB.6743./.2015.ŁD</v>
      </c>
      <c r="L945" s="13">
        <v>94</v>
      </c>
      <c r="M94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BOŚ.6743.94.2015.ŁD</v>
      </c>
      <c r="N945" s="12">
        <v>42314</v>
      </c>
      <c r="O945" s="13" t="s">
        <v>19</v>
      </c>
      <c r="P945" s="23"/>
      <c r="Q945" s="58"/>
    </row>
    <row r="946" spans="1:17" ht="45" x14ac:dyDescent="0.25">
      <c r="A946" s="79">
        <f>IF(zgłoszenia[[#This Row],[ID]]&gt;0,A945+1,"--")</f>
        <v>943</v>
      </c>
      <c r="B946" s="16" t="s">
        <v>40</v>
      </c>
      <c r="C946" s="80" t="s">
        <v>1531</v>
      </c>
      <c r="D946" s="15">
        <v>42279</v>
      </c>
      <c r="E946" s="54" t="s">
        <v>1012</v>
      </c>
      <c r="F946" s="13" t="s">
        <v>17</v>
      </c>
      <c r="G946" s="13" t="s">
        <v>29</v>
      </c>
      <c r="H946" s="13" t="s">
        <v>293</v>
      </c>
      <c r="I946" s="65" t="s">
        <v>1623</v>
      </c>
      <c r="J946" s="13" t="s">
        <v>1615</v>
      </c>
      <c r="K946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946" s="13">
        <v>74</v>
      </c>
      <c r="M94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BOŚ.6743.74.2015.AŁ</v>
      </c>
      <c r="N946" s="12">
        <v>42305</v>
      </c>
      <c r="O946" s="13" t="s">
        <v>19</v>
      </c>
      <c r="P946" s="23"/>
      <c r="Q946" s="58"/>
    </row>
    <row r="947" spans="1:17" ht="45" x14ac:dyDescent="0.25">
      <c r="A947" s="79">
        <f>IF(zgłoszenia[[#This Row],[ID]]&gt;0,A946+1,"--")</f>
        <v>944</v>
      </c>
      <c r="B947" s="16" t="s">
        <v>407</v>
      </c>
      <c r="C947" s="80" t="s">
        <v>1532</v>
      </c>
      <c r="D947" s="15">
        <v>42279</v>
      </c>
      <c r="E947" s="53" t="s">
        <v>451</v>
      </c>
      <c r="F947" s="13" t="s">
        <v>17</v>
      </c>
      <c r="G947" s="13" t="s">
        <v>29</v>
      </c>
      <c r="H947" s="50" t="s">
        <v>128</v>
      </c>
      <c r="I947" s="68" t="s">
        <v>1325</v>
      </c>
      <c r="J947" s="13">
        <v>59</v>
      </c>
      <c r="K947" s="6" t="str">
        <f>IF(zgłoszenia[[#This Row],[ID]]&gt;0,IF(zgłoszenia[[#This Row],[AB Nr
z eDOK]]&gt;0,CONCATENATE("AB.6743.",zgłoszenia[[#This Row],[AB Nr
z eDOK]],".",D$1,".",zgłoszenia[[#This Row],[ID]]),"brak rejestreacji eDOK"),"")</f>
        <v>AB.6743.59.2015.AM</v>
      </c>
      <c r="L947" s="13">
        <v>59</v>
      </c>
      <c r="M94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BOŚ.6743.59.2015.AM</v>
      </c>
      <c r="N947" s="12">
        <v>42300</v>
      </c>
      <c r="O947" s="13" t="s">
        <v>19</v>
      </c>
      <c r="P947" s="23"/>
      <c r="Q947" s="58"/>
    </row>
    <row r="948" spans="1:17" ht="45" x14ac:dyDescent="0.25">
      <c r="A948" s="79">
        <f>IF(zgłoszenia[[#This Row],[ID]]&gt;0,A947+1,"--")</f>
        <v>945</v>
      </c>
      <c r="B948" s="16" t="s">
        <v>407</v>
      </c>
      <c r="C948" s="80">
        <v>18024</v>
      </c>
      <c r="D948" s="15">
        <v>42282</v>
      </c>
      <c r="E948" s="53" t="s">
        <v>451</v>
      </c>
      <c r="F948" s="13" t="s">
        <v>17</v>
      </c>
      <c r="G948" s="13" t="s">
        <v>29</v>
      </c>
      <c r="H948" s="50" t="s">
        <v>144</v>
      </c>
      <c r="I948" s="68" t="s">
        <v>1551</v>
      </c>
      <c r="J948" s="13">
        <v>60</v>
      </c>
      <c r="K948" s="6" t="str">
        <f>IF(zgłoszenia[[#This Row],[ID]]&gt;0,IF(zgłoszenia[[#This Row],[AB Nr
z eDOK]]&gt;0,CONCATENATE("AB.6743.",zgłoszenia[[#This Row],[AB Nr
z eDOK]],".",D$1,".",zgłoszenia[[#This Row],[ID]]),"brak rejestreacji eDOK"),"")</f>
        <v>AB.6743.60.2015.AM</v>
      </c>
      <c r="L948" s="13">
        <v>60</v>
      </c>
      <c r="M94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BOŚ.6743.60.2015.AM</v>
      </c>
      <c r="N948" s="12">
        <v>42317</v>
      </c>
      <c r="O948" s="13" t="s">
        <v>19</v>
      </c>
      <c r="P948" s="23"/>
      <c r="Q948" s="58"/>
    </row>
    <row r="949" spans="1:17" ht="45" x14ac:dyDescent="0.25">
      <c r="A949" s="79">
        <f>IF(zgłoszenia[[#This Row],[ID]]&gt;0,A948+1,"--")</f>
        <v>946</v>
      </c>
      <c r="B949" s="16" t="s">
        <v>407</v>
      </c>
      <c r="C949" s="80">
        <v>18058</v>
      </c>
      <c r="D949" s="15">
        <v>42282</v>
      </c>
      <c r="E949" s="53" t="s">
        <v>1552</v>
      </c>
      <c r="F949" s="13" t="s">
        <v>23</v>
      </c>
      <c r="G949" s="13" t="s">
        <v>30</v>
      </c>
      <c r="H949" s="50" t="s">
        <v>1553</v>
      </c>
      <c r="I949" s="68" t="s">
        <v>1554</v>
      </c>
      <c r="J949" s="13">
        <v>62</v>
      </c>
      <c r="K949" s="6" t="str">
        <f>IF(zgłoszenia[[#This Row],[ID]]&gt;0,IF(zgłoszenia[[#This Row],[AB Nr
z eDOK]]&gt;0,CONCATENATE("AB.6743.",zgłoszenia[[#This Row],[AB Nr
z eDOK]],".",D$1,".",zgłoszenia[[#This Row],[ID]]),"brak rejestreacji eDOK"),"")</f>
        <v>AB.6743.62.2015.AM</v>
      </c>
      <c r="L949" s="13">
        <v>62</v>
      </c>
      <c r="M94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BOŚ.6743.62.2015.AM</v>
      </c>
      <c r="N949" s="12">
        <v>42313</v>
      </c>
      <c r="O949" s="13" t="s">
        <v>19</v>
      </c>
      <c r="P949" s="23"/>
      <c r="Q949" s="58"/>
    </row>
    <row r="950" spans="1:17" ht="45" x14ac:dyDescent="0.25">
      <c r="A950" s="79">
        <f>IF(zgłoszenia[[#This Row],[ID]]&gt;0,A949+1,"--")</f>
        <v>947</v>
      </c>
      <c r="B950" s="16" t="s">
        <v>12</v>
      </c>
      <c r="C950" s="80">
        <v>17992</v>
      </c>
      <c r="D950" s="15">
        <v>42282</v>
      </c>
      <c r="E950" s="53" t="s">
        <v>1546</v>
      </c>
      <c r="F950" s="13" t="s">
        <v>25</v>
      </c>
      <c r="G950" s="13" t="s">
        <v>24</v>
      </c>
      <c r="H950" s="50" t="s">
        <v>221</v>
      </c>
      <c r="I950" s="68" t="s">
        <v>1404</v>
      </c>
      <c r="J950" s="13" t="s">
        <v>1615</v>
      </c>
      <c r="K950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950" s="13">
        <v>64</v>
      </c>
      <c r="M950" s="6" t="s">
        <v>1547</v>
      </c>
      <c r="N950" s="12">
        <v>42304</v>
      </c>
      <c r="O950" s="13" t="s">
        <v>19</v>
      </c>
      <c r="P950" s="23"/>
      <c r="Q950" s="58"/>
    </row>
    <row r="951" spans="1:17" ht="45" x14ac:dyDescent="0.25">
      <c r="A951" s="79">
        <f>IF(zgłoszenia[[#This Row],[ID]]&gt;0,A950+1,"--")</f>
        <v>948</v>
      </c>
      <c r="B951" s="16" t="s">
        <v>47</v>
      </c>
      <c r="C951" s="80">
        <v>18017</v>
      </c>
      <c r="D951" s="15">
        <v>42282</v>
      </c>
      <c r="E951" s="54" t="s">
        <v>1012</v>
      </c>
      <c r="F951" s="13" t="s">
        <v>17</v>
      </c>
      <c r="G951" s="13" t="s">
        <v>21</v>
      </c>
      <c r="H951" s="13" t="s">
        <v>21</v>
      </c>
      <c r="I951" s="65" t="s">
        <v>1616</v>
      </c>
      <c r="J951" s="13" t="s">
        <v>1615</v>
      </c>
      <c r="K95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AB.6743./.2015.ŁD</v>
      </c>
      <c r="L951" s="13">
        <v>92</v>
      </c>
      <c r="M95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BOŚ.6743.92.2015.ŁD</v>
      </c>
      <c r="N951" s="12">
        <v>42310</v>
      </c>
      <c r="O951" s="13" t="s">
        <v>19</v>
      </c>
      <c r="P951" s="23"/>
      <c r="Q951" s="58"/>
    </row>
    <row r="952" spans="1:17" ht="45" x14ac:dyDescent="0.25">
      <c r="A952" s="79">
        <f>IF(zgłoszenia[[#This Row],[ID]]&gt;0,A951+1,"--")</f>
        <v>949</v>
      </c>
      <c r="B952" s="16" t="s">
        <v>407</v>
      </c>
      <c r="C952" s="80">
        <v>18023</v>
      </c>
      <c r="D952" s="15">
        <v>42282</v>
      </c>
      <c r="E952" s="53" t="s">
        <v>1555</v>
      </c>
      <c r="F952" s="13" t="s">
        <v>23</v>
      </c>
      <c r="G952" s="13" t="s">
        <v>29</v>
      </c>
      <c r="H952" s="50" t="s">
        <v>29</v>
      </c>
      <c r="I952" s="68" t="s">
        <v>1556</v>
      </c>
      <c r="J952" s="13">
        <v>61</v>
      </c>
      <c r="K952" s="6" t="str">
        <f>IF(zgłoszenia[[#This Row],[ID]]&gt;0,IF(zgłoszenia[[#This Row],[AB Nr
z eDOK]]&gt;0,CONCATENATE("AB.6743.",zgłoszenia[[#This Row],[AB Nr
z eDOK]],".",D$1,".",zgłoszenia[[#This Row],[ID]]),"brak rejestreacji eDOK"),"")</f>
        <v>AB.6743.61.2015.AM</v>
      </c>
      <c r="L952" s="13">
        <v>61</v>
      </c>
      <c r="M95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BOŚ.6743.61.2015.AM</v>
      </c>
      <c r="N952" s="12">
        <v>42298</v>
      </c>
      <c r="O952" s="13" t="s">
        <v>19</v>
      </c>
      <c r="P952" s="23"/>
      <c r="Q952" s="58"/>
    </row>
    <row r="953" spans="1:17" ht="45" x14ac:dyDescent="0.25">
      <c r="A953" s="79">
        <f>IF(zgłoszenia[[#This Row],[ID]]&gt;0,A952+1,"--")</f>
        <v>950</v>
      </c>
      <c r="B953" s="16" t="s">
        <v>45</v>
      </c>
      <c r="C953" s="80">
        <v>18159</v>
      </c>
      <c r="D953" s="15">
        <v>42283</v>
      </c>
      <c r="E953" s="54" t="s">
        <v>456</v>
      </c>
      <c r="F953" s="13" t="s">
        <v>23</v>
      </c>
      <c r="G953" s="13" t="s">
        <v>33</v>
      </c>
      <c r="H953" s="13" t="s">
        <v>537</v>
      </c>
      <c r="I953" s="65" t="s">
        <v>1565</v>
      </c>
      <c r="J953" s="13" t="s">
        <v>1703</v>
      </c>
      <c r="K953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953" s="13">
        <v>77</v>
      </c>
      <c r="M95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BOŚ.6743.77.2015.IN</v>
      </c>
      <c r="N953" s="12">
        <v>42313</v>
      </c>
      <c r="O953" s="13" t="s">
        <v>19</v>
      </c>
      <c r="P953" s="23"/>
      <c r="Q953" s="58"/>
    </row>
    <row r="954" spans="1:17" ht="45" x14ac:dyDescent="0.25">
      <c r="A954" s="79">
        <f>IF(zgłoszenia[[#This Row],[ID]]&gt;0,A953+1,"--")</f>
        <v>951</v>
      </c>
      <c r="B954" s="16" t="s">
        <v>47</v>
      </c>
      <c r="C954" s="80">
        <v>18151</v>
      </c>
      <c r="D954" s="15">
        <v>42283</v>
      </c>
      <c r="E954" s="54" t="s">
        <v>1613</v>
      </c>
      <c r="F954" s="13" t="s">
        <v>17</v>
      </c>
      <c r="G954" s="13" t="s">
        <v>21</v>
      </c>
      <c r="H954" s="13" t="s">
        <v>103</v>
      </c>
      <c r="I954" s="65" t="s">
        <v>1614</v>
      </c>
      <c r="J954" s="13" t="s">
        <v>1615</v>
      </c>
      <c r="K954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AB.6743./.2015.ŁD</v>
      </c>
      <c r="L954" s="13">
        <v>91</v>
      </c>
      <c r="M95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BOŚ.6743.91.2015.ŁD</v>
      </c>
      <c r="N954" s="12">
        <v>42312</v>
      </c>
      <c r="O954" s="13" t="s">
        <v>31</v>
      </c>
      <c r="P954" s="23"/>
      <c r="Q954" s="58"/>
    </row>
    <row r="955" spans="1:17" ht="45" x14ac:dyDescent="0.25">
      <c r="A955" s="79">
        <f>IF(zgłoszenia[[#This Row],[ID]]&gt;0,A954+1,"--")</f>
        <v>952</v>
      </c>
      <c r="B955" s="16" t="s">
        <v>40</v>
      </c>
      <c r="C955" s="80">
        <v>18166</v>
      </c>
      <c r="D955" s="15">
        <v>42283</v>
      </c>
      <c r="E955" s="54" t="s">
        <v>1008</v>
      </c>
      <c r="F955" s="13" t="s">
        <v>17</v>
      </c>
      <c r="G955" s="13" t="s">
        <v>29</v>
      </c>
      <c r="H955" s="13" t="s">
        <v>29</v>
      </c>
      <c r="I955" s="65" t="s">
        <v>1628</v>
      </c>
      <c r="J955" s="13" t="s">
        <v>1673</v>
      </c>
      <c r="K955" s="6" t="str">
        <f>IF(zgłoszenia[[#This Row],[ID]]&gt;0,IF(zgłoszenia[[#This Row],[AB Nr
z eDOK]]&gt;0,CONCATENATE("AB.6743.",zgłoszenia[[#This Row],[AB Nr
z eDOK]],".",D$1,".",zgłoszenia[[#This Row],[ID]]),"brak rejestreacji eDOK"),"")</f>
        <v>AB.6743. /.2015.AŁ</v>
      </c>
      <c r="L955" s="13">
        <v>75</v>
      </c>
      <c r="M95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BOŚ.6743.75.2015.AŁ</v>
      </c>
      <c r="N955" s="12">
        <v>42311</v>
      </c>
      <c r="O955" s="13" t="s">
        <v>19</v>
      </c>
      <c r="P955" s="23"/>
      <c r="Q955" s="58"/>
    </row>
    <row r="956" spans="1:17" ht="60" x14ac:dyDescent="0.25">
      <c r="A956" s="79">
        <f>IF(zgłoszenia[[#This Row],[ID]]&gt;0,A955+1,"--")</f>
        <v>953</v>
      </c>
      <c r="B956" s="16" t="s">
        <v>47</v>
      </c>
      <c r="C956" s="80">
        <v>18182</v>
      </c>
      <c r="D956" s="15">
        <v>42283</v>
      </c>
      <c r="E956" s="54" t="s">
        <v>1621</v>
      </c>
      <c r="F956" s="13" t="s">
        <v>17</v>
      </c>
      <c r="G956" s="13" t="s">
        <v>29</v>
      </c>
      <c r="H956" s="13" t="s">
        <v>29</v>
      </c>
      <c r="I956" s="65" t="s">
        <v>1622</v>
      </c>
      <c r="J956" s="13" t="s">
        <v>1615</v>
      </c>
      <c r="K956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AB.6743./.2015.ŁD</v>
      </c>
      <c r="L956" s="13">
        <v>95</v>
      </c>
      <c r="M95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BOŚ.6743.95.2015.ŁD</v>
      </c>
      <c r="N956" s="12">
        <v>42310</v>
      </c>
      <c r="O956" s="13" t="s">
        <v>19</v>
      </c>
      <c r="P956" s="23"/>
      <c r="Q956" s="58"/>
    </row>
    <row r="957" spans="1:17" ht="45" x14ac:dyDescent="0.25">
      <c r="A957" s="79">
        <f>IF(zgłoszenia[[#This Row],[ID]]&gt;0,A956+1,"--")</f>
        <v>954</v>
      </c>
      <c r="B957" s="16" t="s">
        <v>46</v>
      </c>
      <c r="C957" s="80">
        <v>18169</v>
      </c>
      <c r="D957" s="15">
        <v>42283</v>
      </c>
      <c r="E957" s="54" t="s">
        <v>1557</v>
      </c>
      <c r="F957" s="13" t="s">
        <v>17</v>
      </c>
      <c r="G957" s="13" t="s">
        <v>18</v>
      </c>
      <c r="H957" s="13" t="s">
        <v>1558</v>
      </c>
      <c r="I957" s="65" t="s">
        <v>569</v>
      </c>
      <c r="J957" s="13">
        <v>68</v>
      </c>
      <c r="K957" s="6" t="str">
        <f>IF(zgłoszenia[[#This Row],[ID]]&gt;0,IF(zgłoszenia[[#This Row],[AB Nr
z eDOK]]&gt;0,CONCATENATE("AB.6743.",zgłoszenia[[#This Row],[AB Nr
z eDOK]],".",D$1,".",zgłoszenia[[#This Row],[ID]]),"brak rejestreacji eDOK"),"")</f>
        <v>AB.6743.68.2015.MS</v>
      </c>
      <c r="L957" s="13">
        <v>68</v>
      </c>
      <c r="M95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BOŚ.6743.68.2015.MS</v>
      </c>
      <c r="N957" s="12">
        <v>42339</v>
      </c>
      <c r="O957" s="13" t="s">
        <v>19</v>
      </c>
      <c r="P957" s="23"/>
      <c r="Q957" s="58"/>
    </row>
    <row r="958" spans="1:17" ht="60" x14ac:dyDescent="0.25">
      <c r="A958" s="79">
        <f>IF(zgłoszenia[[#This Row],[ID]]&gt;0,A957+1,"--")</f>
        <v>955</v>
      </c>
      <c r="B958" s="16" t="s">
        <v>46</v>
      </c>
      <c r="C958" s="80">
        <v>18255</v>
      </c>
      <c r="D958" s="15">
        <v>42284</v>
      </c>
      <c r="E958" s="54" t="s">
        <v>1559</v>
      </c>
      <c r="F958" s="13" t="s">
        <v>17</v>
      </c>
      <c r="G958" s="13" t="s">
        <v>18</v>
      </c>
      <c r="H958" s="13" t="s">
        <v>1293</v>
      </c>
      <c r="I958" s="65" t="s">
        <v>1560</v>
      </c>
      <c r="J958" s="13">
        <v>66</v>
      </c>
      <c r="K958" s="6" t="str">
        <f>IF(zgłoszenia[[#This Row],[ID]]&gt;0,IF(zgłoszenia[[#This Row],[AB Nr
z eDOK]]&gt;0,CONCATENATE("AB.6743.",zgłoszenia[[#This Row],[AB Nr
z eDOK]],".",D$1,".",zgłoszenia[[#This Row],[ID]]),"brak rejestreacji eDOK"),"")</f>
        <v>AB.6743.66.2015.MS</v>
      </c>
      <c r="L958" s="13">
        <v>66</v>
      </c>
      <c r="M95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BOŚ.6743.66.2015.MS</v>
      </c>
      <c r="N958" s="12">
        <v>42307</v>
      </c>
      <c r="O958" s="13" t="s">
        <v>19</v>
      </c>
      <c r="P958" s="23"/>
      <c r="Q958" s="58"/>
    </row>
    <row r="959" spans="1:17" ht="60" x14ac:dyDescent="0.25">
      <c r="A959" s="79">
        <f>IF(zgłoszenia[[#This Row],[ID]]&gt;0,A958+1,"--")</f>
        <v>956</v>
      </c>
      <c r="B959" s="16" t="s">
        <v>45</v>
      </c>
      <c r="C959" s="80">
        <v>18254</v>
      </c>
      <c r="D959" s="15">
        <v>42284</v>
      </c>
      <c r="E959" s="54" t="s">
        <v>1708</v>
      </c>
      <c r="F959" s="13" t="s">
        <v>17</v>
      </c>
      <c r="G959" s="13" t="s">
        <v>33</v>
      </c>
      <c r="H959" s="13" t="s">
        <v>74</v>
      </c>
      <c r="I959" s="65" t="s">
        <v>1566</v>
      </c>
      <c r="J959" s="13" t="s">
        <v>1703</v>
      </c>
      <c r="K959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959" s="13">
        <v>78</v>
      </c>
      <c r="M95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BOŚ.6743.78.2015.IN</v>
      </c>
      <c r="N959" s="12">
        <v>42317</v>
      </c>
      <c r="O959" s="13" t="s">
        <v>19</v>
      </c>
      <c r="P959" s="23"/>
      <c r="Q959" s="58"/>
    </row>
    <row r="960" spans="1:17" ht="30" x14ac:dyDescent="0.25">
      <c r="A960" s="79">
        <f>IF(zgłoszenia[[#This Row],[ID]]&gt;0,A959+1,"--")</f>
        <v>957</v>
      </c>
      <c r="B960" s="16" t="s">
        <v>45</v>
      </c>
      <c r="C960" s="80">
        <v>18247</v>
      </c>
      <c r="D960" s="15">
        <v>42284</v>
      </c>
      <c r="E960" s="54" t="s">
        <v>1567</v>
      </c>
      <c r="F960" s="13" t="s">
        <v>17</v>
      </c>
      <c r="G960" s="13" t="s">
        <v>33</v>
      </c>
      <c r="H960" s="13" t="s">
        <v>206</v>
      </c>
      <c r="I960" s="65" t="s">
        <v>1568</v>
      </c>
      <c r="J960" s="13">
        <v>79</v>
      </c>
      <c r="K960" s="6" t="str">
        <f>IF(zgłoszenia[[#This Row],[ID]]&gt;0,IF(zgłoszenia[[#This Row],[AB Nr
z eDOK]]&gt;0,CONCATENATE("AB.6743.",zgłoszenia[[#This Row],[AB Nr
z eDOK]],".",D$1,".",zgłoszenia[[#This Row],[ID]]),"brak rejestreacji eDOK"),"")</f>
        <v>AB.6743.79.2015.IN</v>
      </c>
      <c r="L960" s="13">
        <v>79</v>
      </c>
      <c r="M96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BOŚ.6743.79.2015.IN</v>
      </c>
      <c r="N960" s="12">
        <v>42290</v>
      </c>
      <c r="O960" s="13" t="s">
        <v>31</v>
      </c>
      <c r="P960" s="23"/>
      <c r="Q960" s="58"/>
    </row>
    <row r="961" spans="1:17" ht="45" x14ac:dyDescent="0.25">
      <c r="A961" s="79">
        <f>IF(zgłoszenia[[#This Row],[ID]]&gt;0,A960+1,"--")</f>
        <v>958</v>
      </c>
      <c r="B961" s="16" t="s">
        <v>45</v>
      </c>
      <c r="C961" s="80">
        <v>18261</v>
      </c>
      <c r="D961" s="15">
        <v>42284</v>
      </c>
      <c r="E961" s="54" t="s">
        <v>1582</v>
      </c>
      <c r="F961" s="13" t="s">
        <v>17</v>
      </c>
      <c r="G961" s="13" t="s">
        <v>33</v>
      </c>
      <c r="H961" s="13" t="s">
        <v>74</v>
      </c>
      <c r="I961" s="65" t="s">
        <v>1578</v>
      </c>
      <c r="J961" s="13">
        <v>84</v>
      </c>
      <c r="K961" s="6" t="str">
        <f>IF(zgłoszenia[[#This Row],[ID]]&gt;0,IF(zgłoszenia[[#This Row],[AB Nr
z eDOK]]&gt;0,CONCATENATE("AB.6743.",zgłoszenia[[#This Row],[AB Nr
z eDOK]],".",D$1,".",zgłoszenia[[#This Row],[ID]]),"brak rejestreacji eDOK"),"")</f>
        <v>AB.6743.84.2015.IN</v>
      </c>
      <c r="L961" s="13">
        <v>84</v>
      </c>
      <c r="M96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BOŚ.6743.84.2015.IN</v>
      </c>
      <c r="N961" s="12">
        <v>42314</v>
      </c>
      <c r="O961" s="13" t="s">
        <v>19</v>
      </c>
      <c r="P961" s="23"/>
      <c r="Q961" s="58"/>
    </row>
    <row r="962" spans="1:17" ht="45" x14ac:dyDescent="0.25">
      <c r="A962" s="79">
        <f>IF(zgłoszenia[[#This Row],[ID]]&gt;0,A961+1,"--")</f>
        <v>959</v>
      </c>
      <c r="B962" s="16" t="s">
        <v>37</v>
      </c>
      <c r="C962" s="80">
        <v>18293</v>
      </c>
      <c r="D962" s="15">
        <v>42285</v>
      </c>
      <c r="E962" s="54" t="s">
        <v>1074</v>
      </c>
      <c r="F962" s="13" t="s">
        <v>17</v>
      </c>
      <c r="G962" s="13" t="s">
        <v>29</v>
      </c>
      <c r="H962" s="13" t="s">
        <v>83</v>
      </c>
      <c r="I962" s="65" t="s">
        <v>1457</v>
      </c>
      <c r="J962" s="13" t="s">
        <v>1615</v>
      </c>
      <c r="K962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AB.6743./.2015.KŻ</v>
      </c>
      <c r="L962" s="13">
        <v>73</v>
      </c>
      <c r="M962" s="6" t="s">
        <v>1585</v>
      </c>
      <c r="N962" s="12">
        <v>42318</v>
      </c>
      <c r="O962" s="13" t="s">
        <v>19</v>
      </c>
      <c r="P962" s="23"/>
      <c r="Q962" s="58"/>
    </row>
    <row r="963" spans="1:17" ht="30" x14ac:dyDescent="0.25">
      <c r="A963" s="79">
        <f>IF(zgłoszenia[[#This Row],[ID]]&gt;0,A962+1,"--")</f>
        <v>960</v>
      </c>
      <c r="B963" s="16" t="s">
        <v>45</v>
      </c>
      <c r="C963" s="80">
        <v>18297</v>
      </c>
      <c r="D963" s="15">
        <v>42285</v>
      </c>
      <c r="E963" s="54" t="s">
        <v>1008</v>
      </c>
      <c r="F963" s="13" t="s">
        <v>17</v>
      </c>
      <c r="G963" s="13" t="s">
        <v>33</v>
      </c>
      <c r="H963" s="13" t="s">
        <v>209</v>
      </c>
      <c r="I963" s="65" t="s">
        <v>1569</v>
      </c>
      <c r="J963" s="13" t="s">
        <v>1703</v>
      </c>
      <c r="K963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963" s="13">
        <v>80</v>
      </c>
      <c r="M96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BOŚ.6743.80.2015.IN</v>
      </c>
      <c r="N963" s="12">
        <v>42314</v>
      </c>
      <c r="O963" s="13" t="s">
        <v>31</v>
      </c>
      <c r="P963" s="23"/>
      <c r="Q963" s="58"/>
    </row>
    <row r="964" spans="1:17" ht="45" x14ac:dyDescent="0.25">
      <c r="A964" s="79">
        <f>IF(zgłoszenia[[#This Row],[ID]]&gt;0,A963+1,"--")</f>
        <v>961</v>
      </c>
      <c r="B964" s="16" t="s">
        <v>46</v>
      </c>
      <c r="C964" s="80">
        <v>18282</v>
      </c>
      <c r="D964" s="15">
        <v>42285</v>
      </c>
      <c r="E964" s="54" t="s">
        <v>1074</v>
      </c>
      <c r="F964" s="13" t="s">
        <v>17</v>
      </c>
      <c r="G964" s="13" t="s">
        <v>18</v>
      </c>
      <c r="H964" s="13" t="s">
        <v>283</v>
      </c>
      <c r="I964" s="65" t="s">
        <v>1561</v>
      </c>
      <c r="J964" s="13">
        <v>67</v>
      </c>
      <c r="K964" s="6" t="str">
        <f>IF(zgłoszenia[[#This Row],[ID]]&gt;0,IF(zgłoszenia[[#This Row],[AB Nr
z eDOK]]&gt;0,CONCATENATE("AB.6743.",zgłoszenia[[#This Row],[AB Nr
z eDOK]],".",D$1,".",zgłoszenia[[#This Row],[ID]]),"brak rejestreacji eDOK"),"")</f>
        <v>AB.6743.67.2015.MS</v>
      </c>
      <c r="L964" s="13">
        <v>67</v>
      </c>
      <c r="M96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BOŚ.6743.67.2015.MS</v>
      </c>
      <c r="N964" s="12">
        <v>42313</v>
      </c>
      <c r="O964" s="13" t="s">
        <v>19</v>
      </c>
      <c r="P964" s="23"/>
      <c r="Q964" s="58"/>
    </row>
    <row r="965" spans="1:17" ht="45" x14ac:dyDescent="0.25">
      <c r="A965" s="79">
        <f>IF(zgłoszenia[[#This Row],[ID]]&gt;0,A964+1,"--")</f>
        <v>962</v>
      </c>
      <c r="B965" s="16" t="s">
        <v>45</v>
      </c>
      <c r="C965" s="80">
        <v>18422</v>
      </c>
      <c r="D965" s="15">
        <v>42286</v>
      </c>
      <c r="E965" s="54" t="s">
        <v>1570</v>
      </c>
      <c r="F965" s="13" t="s">
        <v>17</v>
      </c>
      <c r="G965" s="13" t="s">
        <v>33</v>
      </c>
      <c r="H965" s="13" t="s">
        <v>1571</v>
      </c>
      <c r="I965" s="65" t="s">
        <v>1572</v>
      </c>
      <c r="J965" s="13" t="s">
        <v>1703</v>
      </c>
      <c r="K965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965" s="13">
        <v>81</v>
      </c>
      <c r="M96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BOŚ.6743.81.2015.IN</v>
      </c>
      <c r="N965" s="12">
        <v>42313</v>
      </c>
      <c r="O965" s="13" t="s">
        <v>19</v>
      </c>
      <c r="P965" s="23"/>
      <c r="Q965" s="58"/>
    </row>
    <row r="966" spans="1:17" ht="60" x14ac:dyDescent="0.25">
      <c r="A966" s="79">
        <f>IF(zgłoszenia[[#This Row],[ID]]&gt;0,A965+1,"--")</f>
        <v>963</v>
      </c>
      <c r="B966" s="16" t="s">
        <v>47</v>
      </c>
      <c r="C966" s="80">
        <v>18390</v>
      </c>
      <c r="D966" s="15">
        <v>42286</v>
      </c>
      <c r="E966" s="54" t="s">
        <v>1617</v>
      </c>
      <c r="F966" s="13" t="s">
        <v>17</v>
      </c>
      <c r="G966" s="13" t="s">
        <v>21</v>
      </c>
      <c r="H966" s="13" t="s">
        <v>21</v>
      </c>
      <c r="I966" s="65" t="s">
        <v>1618</v>
      </c>
      <c r="J966" s="13" t="s">
        <v>1615</v>
      </c>
      <c r="K966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AB.6743./.2015.ŁD</v>
      </c>
      <c r="L966" s="13">
        <v>93</v>
      </c>
      <c r="M96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BOŚ.6743.93.2015.ŁD</v>
      </c>
      <c r="N966" s="12">
        <v>42388</v>
      </c>
      <c r="O966" s="13" t="s">
        <v>22</v>
      </c>
      <c r="P966" s="23"/>
      <c r="Q966" s="58"/>
    </row>
    <row r="967" spans="1:17" ht="45" x14ac:dyDescent="0.25">
      <c r="A967" s="79">
        <f>IF(zgłoszenia[[#This Row],[ID]]&gt;0,A966+1,"--")</f>
        <v>964</v>
      </c>
      <c r="B967" s="16" t="s">
        <v>37</v>
      </c>
      <c r="C967" s="80">
        <v>18406</v>
      </c>
      <c r="D967" s="15">
        <v>42286</v>
      </c>
      <c r="E967" s="53" t="s">
        <v>38</v>
      </c>
      <c r="F967" s="13" t="s">
        <v>20</v>
      </c>
      <c r="G967" s="13" t="s">
        <v>29</v>
      </c>
      <c r="H967" s="50" t="s">
        <v>83</v>
      </c>
      <c r="I967" s="68" t="s">
        <v>349</v>
      </c>
      <c r="J967" s="13" t="s">
        <v>1615</v>
      </c>
      <c r="K967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AB.6743./.2015.KŻ</v>
      </c>
      <c r="L967" s="13">
        <v>88</v>
      </c>
      <c r="M967" s="6" t="s">
        <v>1583</v>
      </c>
      <c r="N967" s="12">
        <v>42317</v>
      </c>
      <c r="O967" s="13" t="s">
        <v>19</v>
      </c>
      <c r="P967" s="23"/>
      <c r="Q967" s="58"/>
    </row>
    <row r="968" spans="1:17" ht="30" x14ac:dyDescent="0.25">
      <c r="A968" s="79">
        <f>IF(zgłoszenia[[#This Row],[ID]]&gt;0,A967+1,"--")</f>
        <v>965</v>
      </c>
      <c r="B968" s="16" t="s">
        <v>37</v>
      </c>
      <c r="C968" s="80">
        <v>18407</v>
      </c>
      <c r="D968" s="15">
        <v>42286</v>
      </c>
      <c r="E968" s="53" t="s">
        <v>38</v>
      </c>
      <c r="F968" s="13" t="s">
        <v>20</v>
      </c>
      <c r="G968" s="13" t="s">
        <v>29</v>
      </c>
      <c r="H968" s="50" t="s">
        <v>83</v>
      </c>
      <c r="I968" s="68" t="s">
        <v>349</v>
      </c>
      <c r="J968" s="13" t="s">
        <v>1615</v>
      </c>
      <c r="K968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AB.6743./.2015.KŻ</v>
      </c>
      <c r="L968" s="13">
        <v>89</v>
      </c>
      <c r="M968" s="6" t="s">
        <v>1584</v>
      </c>
      <c r="N968" s="12">
        <v>42304</v>
      </c>
      <c r="O968" s="13" t="s">
        <v>31</v>
      </c>
      <c r="P968" s="23"/>
      <c r="Q968" s="58"/>
    </row>
    <row r="969" spans="1:17" ht="45" x14ac:dyDescent="0.25">
      <c r="A969" s="79">
        <f>IF(zgłoszenia[[#This Row],[ID]]&gt;0,A968+1,"--")</f>
        <v>966</v>
      </c>
      <c r="B969" s="16" t="s">
        <v>12</v>
      </c>
      <c r="C969" s="80">
        <v>18362</v>
      </c>
      <c r="D969" s="15">
        <v>42286</v>
      </c>
      <c r="E969" s="53" t="s">
        <v>301</v>
      </c>
      <c r="F969" s="13" t="s">
        <v>23</v>
      </c>
      <c r="G969" s="13" t="s">
        <v>32</v>
      </c>
      <c r="H969" s="50" t="s">
        <v>367</v>
      </c>
      <c r="I969" s="68" t="s">
        <v>1657</v>
      </c>
      <c r="J969" s="13" t="s">
        <v>1615</v>
      </c>
      <c r="K969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969" s="13">
        <v>126</v>
      </c>
      <c r="M96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BOŚ.6743.126.2015.AA</v>
      </c>
      <c r="N969" s="12">
        <v>42328</v>
      </c>
      <c r="O969" s="13" t="s">
        <v>19</v>
      </c>
      <c r="P969" s="23"/>
      <c r="Q969" s="58"/>
    </row>
    <row r="970" spans="1:17" ht="45" x14ac:dyDescent="0.25">
      <c r="A970" s="79">
        <f>IF(zgłoszenia[[#This Row],[ID]]&gt;0,A969+1,"--")</f>
        <v>967</v>
      </c>
      <c r="B970" s="16" t="s">
        <v>45</v>
      </c>
      <c r="C970" s="80">
        <v>18453</v>
      </c>
      <c r="D970" s="15">
        <v>42289</v>
      </c>
      <c r="E970" s="54" t="s">
        <v>1573</v>
      </c>
      <c r="F970" s="13" t="s">
        <v>23</v>
      </c>
      <c r="G970" s="13" t="s">
        <v>33</v>
      </c>
      <c r="H970" s="13" t="s">
        <v>1574</v>
      </c>
      <c r="I970" s="65" t="s">
        <v>1575</v>
      </c>
      <c r="J970" s="13" t="s">
        <v>1703</v>
      </c>
      <c r="K970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970" s="13">
        <v>82</v>
      </c>
      <c r="M97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BOŚ.6743.82.2015.IN</v>
      </c>
      <c r="N970" s="12">
        <v>42317</v>
      </c>
      <c r="O970" s="13" t="s">
        <v>19</v>
      </c>
      <c r="P970" s="23"/>
      <c r="Q970" s="58"/>
    </row>
    <row r="971" spans="1:17" ht="45" x14ac:dyDescent="0.25">
      <c r="A971" s="79">
        <f>IF(zgłoszenia[[#This Row],[ID]]&gt;0,A970+1,"--")</f>
        <v>968</v>
      </c>
      <c r="B971" s="16" t="s">
        <v>46</v>
      </c>
      <c r="C971" s="80">
        <v>18454</v>
      </c>
      <c r="D971" s="15">
        <v>42289</v>
      </c>
      <c r="E971" s="54" t="s">
        <v>1074</v>
      </c>
      <c r="F971" s="13" t="s">
        <v>17</v>
      </c>
      <c r="G971" s="13" t="s">
        <v>18</v>
      </c>
      <c r="H971" s="13" t="s">
        <v>1641</v>
      </c>
      <c r="I971" s="65" t="s">
        <v>1642</v>
      </c>
      <c r="J971" s="13" t="s">
        <v>1615</v>
      </c>
      <c r="K97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971" s="13">
        <v>104</v>
      </c>
      <c r="M971" s="6" t="s">
        <v>1643</v>
      </c>
      <c r="N971" s="12">
        <v>42314</v>
      </c>
      <c r="O971" s="13" t="s">
        <v>19</v>
      </c>
      <c r="P971" s="23"/>
      <c r="Q971" s="58"/>
    </row>
    <row r="972" spans="1:17" ht="30" x14ac:dyDescent="0.25">
      <c r="A972" s="79">
        <f>IF(zgłoszenia[[#This Row],[ID]]&gt;0,A971+1,"--")</f>
        <v>969</v>
      </c>
      <c r="B972" s="16" t="s">
        <v>45</v>
      </c>
      <c r="C972" s="80">
        <v>18492</v>
      </c>
      <c r="D972" s="15">
        <v>42289</v>
      </c>
      <c r="E972" s="54" t="s">
        <v>1576</v>
      </c>
      <c r="F972" s="13" t="s">
        <v>23</v>
      </c>
      <c r="G972" s="13" t="s">
        <v>33</v>
      </c>
      <c r="H972" s="13" t="s">
        <v>1259</v>
      </c>
      <c r="I972" s="65" t="s">
        <v>1577</v>
      </c>
      <c r="J972" s="13" t="s">
        <v>1615</v>
      </c>
      <c r="K972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AB.6743./.2015.IN</v>
      </c>
      <c r="L972" s="13">
        <v>83</v>
      </c>
      <c r="M97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BOŚ.6743.83.2015.IN</v>
      </c>
      <c r="N972" s="12">
        <v>42300</v>
      </c>
      <c r="O972" s="13"/>
      <c r="P972" s="23"/>
      <c r="Q972" s="58"/>
    </row>
    <row r="973" spans="1:17" ht="45" x14ac:dyDescent="0.25">
      <c r="A973" s="79">
        <f>IF(zgłoszenia[[#This Row],[ID]]&gt;0,A972+1,"--")</f>
        <v>970</v>
      </c>
      <c r="B973" s="16" t="s">
        <v>12</v>
      </c>
      <c r="C973" s="80">
        <v>18434</v>
      </c>
      <c r="D973" s="15">
        <v>42289</v>
      </c>
      <c r="E973" s="53" t="s">
        <v>1540</v>
      </c>
      <c r="F973" s="13" t="s">
        <v>17</v>
      </c>
      <c r="G973" s="13" t="s">
        <v>32</v>
      </c>
      <c r="H973" s="50" t="s">
        <v>151</v>
      </c>
      <c r="I973" s="68" t="s">
        <v>1658</v>
      </c>
      <c r="J973" s="13" t="s">
        <v>1615</v>
      </c>
      <c r="K973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973" s="13">
        <v>127</v>
      </c>
      <c r="M97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BOŚ.6743.127.2015.AA</v>
      </c>
      <c r="N973" s="12">
        <v>42314</v>
      </c>
      <c r="O973" s="13" t="s">
        <v>19</v>
      </c>
      <c r="P973" s="23"/>
      <c r="Q973" s="58"/>
    </row>
    <row r="974" spans="1:17" ht="45" x14ac:dyDescent="0.25">
      <c r="A974" s="79">
        <f>IF(zgłoszenia[[#This Row],[ID]]&gt;0,A973+1,"--")</f>
        <v>971</v>
      </c>
      <c r="B974" s="16" t="s">
        <v>407</v>
      </c>
      <c r="C974" s="80">
        <v>18562</v>
      </c>
      <c r="D974" s="15">
        <v>42290</v>
      </c>
      <c r="E974" s="53" t="s">
        <v>1008</v>
      </c>
      <c r="F974" s="13" t="s">
        <v>17</v>
      </c>
      <c r="G974" s="13" t="s">
        <v>29</v>
      </c>
      <c r="H974" s="50" t="s">
        <v>144</v>
      </c>
      <c r="I974" s="68" t="s">
        <v>1407</v>
      </c>
      <c r="J974" s="13">
        <v>96</v>
      </c>
      <c r="K974" s="6" t="str">
        <f>IF(zgłoszenia[[#This Row],[ID]]&gt;0,IF(zgłoszenia[[#This Row],[AB Nr
z eDOK]]&gt;0,CONCATENATE("AB.6743.",zgłoszenia[[#This Row],[AB Nr
z eDOK]],".",D$1,".",zgłoszenia[[#This Row],[ID]]),"brak rejestreacji eDOK"),"")</f>
        <v>AB.6743.96.2015.AM</v>
      </c>
      <c r="L974" s="13">
        <v>96</v>
      </c>
      <c r="M97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BOŚ.6743.96.2015.AM</v>
      </c>
      <c r="N974" s="12">
        <v>42317</v>
      </c>
      <c r="O974" s="13" t="s">
        <v>19</v>
      </c>
      <c r="P974" s="23"/>
      <c r="Q974" s="58"/>
    </row>
    <row r="975" spans="1:17" ht="45" x14ac:dyDescent="0.25">
      <c r="A975" s="79">
        <f>IF(zgłoszenia[[#This Row],[ID]]&gt;0,A974+1,"--")</f>
        <v>972</v>
      </c>
      <c r="B975" s="16" t="s">
        <v>407</v>
      </c>
      <c r="C975" s="80">
        <v>18535</v>
      </c>
      <c r="D975" s="15">
        <v>42290</v>
      </c>
      <c r="E975" s="53" t="s">
        <v>1610</v>
      </c>
      <c r="F975" s="13" t="s">
        <v>17</v>
      </c>
      <c r="G975" s="13" t="s">
        <v>29</v>
      </c>
      <c r="H975" s="50" t="s">
        <v>83</v>
      </c>
      <c r="I975" s="68" t="s">
        <v>1611</v>
      </c>
      <c r="J975" s="13">
        <v>97</v>
      </c>
      <c r="K975" s="6" t="str">
        <f>IF(zgłoszenia[[#This Row],[ID]]&gt;0,IF(zgłoszenia[[#This Row],[AB Nr
z eDOK]]&gt;0,CONCATENATE("AB.6743.",zgłoszenia[[#This Row],[AB Nr
z eDOK]],".",D$1,".",zgłoszenia[[#This Row],[ID]]),"brak rejestreacji eDOK"),"")</f>
        <v>AB.6743.97.2015.AM</v>
      </c>
      <c r="L975" s="13">
        <v>97</v>
      </c>
      <c r="M97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BOŚ.6743.97.2015.AM</v>
      </c>
      <c r="N975" s="12">
        <v>42300</v>
      </c>
      <c r="O975" s="13" t="s">
        <v>19</v>
      </c>
      <c r="P975" s="23"/>
      <c r="Q975" s="58"/>
    </row>
    <row r="976" spans="1:17" ht="45" x14ac:dyDescent="0.25">
      <c r="A976" s="79">
        <f>IF(zgłoszenia[[#This Row],[ID]]&gt;0,A975+1,"--")</f>
        <v>973</v>
      </c>
      <c r="B976" s="16" t="s">
        <v>37</v>
      </c>
      <c r="C976" s="80">
        <v>18534</v>
      </c>
      <c r="D976" s="15">
        <v>42290</v>
      </c>
      <c r="E976" s="54" t="s">
        <v>79</v>
      </c>
      <c r="F976" s="13" t="s">
        <v>17</v>
      </c>
      <c r="G976" s="13" t="s">
        <v>29</v>
      </c>
      <c r="H976" s="13" t="s">
        <v>86</v>
      </c>
      <c r="I976" s="65" t="s">
        <v>1633</v>
      </c>
      <c r="J976" s="13" t="s">
        <v>1615</v>
      </c>
      <c r="K976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AB.6743./.2015.KŻ</v>
      </c>
      <c r="L976" s="13">
        <v>111</v>
      </c>
      <c r="M97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BOŚ.6743.111.2015.KŻ</v>
      </c>
      <c r="N976" s="12">
        <v>42349</v>
      </c>
      <c r="O976" s="13" t="s">
        <v>19</v>
      </c>
      <c r="P976" s="23"/>
      <c r="Q976" s="58"/>
    </row>
    <row r="977" spans="1:17" ht="30" x14ac:dyDescent="0.25">
      <c r="A977" s="79">
        <f>IF(zgłoszenia[[#This Row],[ID]]&gt;0,A976+1,"--")</f>
        <v>974</v>
      </c>
      <c r="B977" s="16" t="s">
        <v>1602</v>
      </c>
      <c r="C977" s="80">
        <v>18564</v>
      </c>
      <c r="D977" s="15">
        <v>42290</v>
      </c>
      <c r="E977" s="54" t="s">
        <v>1630</v>
      </c>
      <c r="F977" s="13" t="s">
        <v>17</v>
      </c>
      <c r="G977" s="13" t="s">
        <v>21</v>
      </c>
      <c r="H977" s="13" t="s">
        <v>165</v>
      </c>
      <c r="I977" s="65" t="s">
        <v>1631</v>
      </c>
      <c r="J977" s="13" t="s">
        <v>1615</v>
      </c>
      <c r="K977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AB.6743./.2015.AP</v>
      </c>
      <c r="L977" s="13">
        <v>102</v>
      </c>
      <c r="M977" s="6" t="s">
        <v>1632</v>
      </c>
      <c r="N977" s="12">
        <v>42296</v>
      </c>
      <c r="O977" s="13"/>
      <c r="P977" s="23"/>
      <c r="Q977" s="58"/>
    </row>
    <row r="978" spans="1:17" ht="45" x14ac:dyDescent="0.25">
      <c r="A978" s="79">
        <f>IF(zgłoszenia[[#This Row],[ID]]&gt;0,A977+1,"--")</f>
        <v>975</v>
      </c>
      <c r="B978" s="16" t="s">
        <v>46</v>
      </c>
      <c r="C978" s="80">
        <v>18566</v>
      </c>
      <c r="D978" s="15">
        <v>42290</v>
      </c>
      <c r="E978" s="54" t="s">
        <v>1002</v>
      </c>
      <c r="F978" s="13" t="s">
        <v>17</v>
      </c>
      <c r="G978" s="13" t="s">
        <v>18</v>
      </c>
      <c r="H978" s="13" t="s">
        <v>218</v>
      </c>
      <c r="I978" s="65" t="s">
        <v>1639</v>
      </c>
      <c r="J978" s="13" t="s">
        <v>1615</v>
      </c>
      <c r="K978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978" s="13">
        <v>105</v>
      </c>
      <c r="M978" s="6" t="s">
        <v>1640</v>
      </c>
      <c r="N978" s="12">
        <v>42318</v>
      </c>
      <c r="O978" s="13" t="s">
        <v>19</v>
      </c>
      <c r="P978" s="23"/>
      <c r="Q978" s="58"/>
    </row>
    <row r="979" spans="1:17" ht="45" x14ac:dyDescent="0.25">
      <c r="A979" s="79">
        <f>IF(zgłoszenia[[#This Row],[ID]]&gt;0,A978+1,"--")</f>
        <v>976</v>
      </c>
      <c r="B979" s="16" t="s">
        <v>40</v>
      </c>
      <c r="C979" s="80">
        <v>18556</v>
      </c>
      <c r="D979" s="15">
        <v>42290</v>
      </c>
      <c r="E979" s="54" t="s">
        <v>1624</v>
      </c>
      <c r="F979" s="13" t="s">
        <v>17</v>
      </c>
      <c r="G979" s="13" t="s">
        <v>29</v>
      </c>
      <c r="H979" s="13" t="s">
        <v>144</v>
      </c>
      <c r="I979" s="65" t="s">
        <v>1626</v>
      </c>
      <c r="J979" s="13" t="s">
        <v>1615</v>
      </c>
      <c r="K979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979" s="13">
        <v>99</v>
      </c>
      <c r="M97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BOŚ.6743.99.2015.AŁ</v>
      </c>
      <c r="N979" s="12">
        <v>42320</v>
      </c>
      <c r="O979" s="13" t="s">
        <v>19</v>
      </c>
      <c r="P979" s="23"/>
      <c r="Q979" s="58"/>
    </row>
    <row r="980" spans="1:17" ht="45" x14ac:dyDescent="0.25">
      <c r="A980" s="79">
        <f>IF(zgłoszenia[[#This Row],[ID]]&gt;0,A979+1,"--")</f>
        <v>977</v>
      </c>
      <c r="B980" s="16" t="s">
        <v>40</v>
      </c>
      <c r="C980" s="80">
        <v>18554</v>
      </c>
      <c r="D980" s="15">
        <v>42290</v>
      </c>
      <c r="E980" s="54" t="s">
        <v>1624</v>
      </c>
      <c r="F980" s="13" t="s">
        <v>17</v>
      </c>
      <c r="G980" s="13" t="s">
        <v>29</v>
      </c>
      <c r="H980" s="13" t="s">
        <v>144</v>
      </c>
      <c r="I980" s="65" t="s">
        <v>1625</v>
      </c>
      <c r="J980" s="13" t="s">
        <v>1615</v>
      </c>
      <c r="K980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980" s="13">
        <v>98</v>
      </c>
      <c r="M98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BOŚ.6743.98.2015.AŁ</v>
      </c>
      <c r="N980" s="12">
        <v>42320</v>
      </c>
      <c r="O980" s="13" t="s">
        <v>19</v>
      </c>
      <c r="P980" s="23"/>
      <c r="Q980" s="58"/>
    </row>
    <row r="981" spans="1:17" ht="45" x14ac:dyDescent="0.25">
      <c r="A981" s="79">
        <f>IF(zgłoszenia[[#This Row],[ID]]&gt;0,A980+1,"--")</f>
        <v>978</v>
      </c>
      <c r="B981" s="16" t="s">
        <v>46</v>
      </c>
      <c r="C981" s="80">
        <v>18649</v>
      </c>
      <c r="D981" s="15">
        <v>42291</v>
      </c>
      <c r="E981" s="54" t="s">
        <v>1636</v>
      </c>
      <c r="F981" s="13" t="s">
        <v>17</v>
      </c>
      <c r="G981" s="13" t="s">
        <v>18</v>
      </c>
      <c r="H981" s="13" t="s">
        <v>519</v>
      </c>
      <c r="I981" s="65" t="s">
        <v>1637</v>
      </c>
      <c r="J981" s="13" t="s">
        <v>1615</v>
      </c>
      <c r="K98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981" s="13">
        <v>106</v>
      </c>
      <c r="M981" s="6" t="s">
        <v>1638</v>
      </c>
      <c r="N981" s="12">
        <v>42314</v>
      </c>
      <c r="O981" s="13" t="s">
        <v>19</v>
      </c>
      <c r="P981" s="23"/>
      <c r="Q981" s="58"/>
    </row>
    <row r="982" spans="1:17" ht="45" x14ac:dyDescent="0.25">
      <c r="A982" s="79">
        <f>IF(zgłoszenia[[#This Row],[ID]]&gt;0,A981+1,"--")</f>
        <v>979</v>
      </c>
      <c r="B982" s="16" t="s">
        <v>407</v>
      </c>
      <c r="C982" s="80">
        <v>18639</v>
      </c>
      <c r="D982" s="15">
        <v>42291</v>
      </c>
      <c r="E982" s="53" t="s">
        <v>1612</v>
      </c>
      <c r="F982" s="13" t="s">
        <v>20</v>
      </c>
      <c r="G982" s="13" t="s">
        <v>30</v>
      </c>
      <c r="H982" s="50" t="s">
        <v>78</v>
      </c>
      <c r="I982" s="68" t="s">
        <v>348</v>
      </c>
      <c r="J982" s="50" t="s">
        <v>1615</v>
      </c>
      <c r="K982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982" s="13">
        <v>108</v>
      </c>
      <c r="M98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BOŚ.6743.108.2015.AM</v>
      </c>
      <c r="N982" s="12">
        <v>42317</v>
      </c>
      <c r="O982" s="13" t="s">
        <v>19</v>
      </c>
      <c r="P982" s="91"/>
      <c r="Q982" s="58"/>
    </row>
    <row r="983" spans="1:17" ht="45" x14ac:dyDescent="0.25">
      <c r="A983" s="79">
        <f>IF(zgłoszenia[[#This Row],[ID]]&gt;0,A982+1,"--")</f>
        <v>980</v>
      </c>
      <c r="B983" s="16" t="s">
        <v>36</v>
      </c>
      <c r="C983" s="80">
        <v>18630</v>
      </c>
      <c r="D983" s="15">
        <v>42291</v>
      </c>
      <c r="E983" s="54" t="s">
        <v>1388</v>
      </c>
      <c r="F983" s="13" t="s">
        <v>17</v>
      </c>
      <c r="G983" s="13" t="s">
        <v>32</v>
      </c>
      <c r="H983" s="13" t="s">
        <v>350</v>
      </c>
      <c r="I983" s="65" t="s">
        <v>1931</v>
      </c>
      <c r="J983" s="13" t="s">
        <v>1615</v>
      </c>
      <c r="K983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983" s="13">
        <v>124</v>
      </c>
      <c r="M98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BOŚ.6743.124.2015.AS</v>
      </c>
      <c r="N983" s="12">
        <v>42321</v>
      </c>
      <c r="O983" s="13" t="s">
        <v>19</v>
      </c>
      <c r="P983" s="23"/>
      <c r="Q983" s="58"/>
    </row>
    <row r="984" spans="1:17" ht="45" x14ac:dyDescent="0.25">
      <c r="A984" s="79">
        <f>IF(zgłoszenia[[#This Row],[ID]]&gt;0,A983+1,"--")</f>
        <v>981</v>
      </c>
      <c r="B984" s="16" t="s">
        <v>407</v>
      </c>
      <c r="C984" s="80">
        <v>18819</v>
      </c>
      <c r="D984" s="15">
        <v>42293</v>
      </c>
      <c r="E984" s="53" t="s">
        <v>1676</v>
      </c>
      <c r="F984" s="13" t="s">
        <v>20</v>
      </c>
      <c r="G984" s="13" t="s">
        <v>29</v>
      </c>
      <c r="H984" s="50" t="s">
        <v>29</v>
      </c>
      <c r="I984" s="68" t="s">
        <v>385</v>
      </c>
      <c r="J984" s="50" t="s">
        <v>1615</v>
      </c>
      <c r="K984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984" s="13">
        <v>110</v>
      </c>
      <c r="M98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BOŚ.6743.110.2015.AM</v>
      </c>
      <c r="N984" s="12">
        <v>42317</v>
      </c>
      <c r="O984" s="13" t="s">
        <v>19</v>
      </c>
      <c r="P984" s="23"/>
      <c r="Q984" s="58"/>
    </row>
    <row r="985" spans="1:17" ht="45" x14ac:dyDescent="0.25">
      <c r="A985" s="79">
        <f>IF(zgłoszenia[[#This Row],[ID]]&gt;0,A984+1,"--")</f>
        <v>982</v>
      </c>
      <c r="B985" s="16" t="s">
        <v>12</v>
      </c>
      <c r="C985" s="80">
        <v>18824</v>
      </c>
      <c r="D985" s="15">
        <v>42293</v>
      </c>
      <c r="E985" s="53" t="s">
        <v>53</v>
      </c>
      <c r="F985" s="13" t="s">
        <v>17</v>
      </c>
      <c r="G985" s="13" t="s">
        <v>30</v>
      </c>
      <c r="H985" s="50" t="s">
        <v>1060</v>
      </c>
      <c r="I985" s="68" t="s">
        <v>947</v>
      </c>
      <c r="J985" s="13" t="s">
        <v>1615</v>
      </c>
      <c r="K985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985" s="13">
        <v>128</v>
      </c>
      <c r="M98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BOŚ.6743.128.2015.AA</v>
      </c>
      <c r="N985" s="12">
        <v>42314</v>
      </c>
      <c r="O985" s="13" t="s">
        <v>19</v>
      </c>
      <c r="P985" s="23"/>
      <c r="Q985" s="58"/>
    </row>
    <row r="986" spans="1:17" ht="45" x14ac:dyDescent="0.25">
      <c r="A986" s="79">
        <f>IF(zgłoszenia[[#This Row],[ID]]&gt;0,A985+1,"--")</f>
        <v>983</v>
      </c>
      <c r="B986" s="16" t="s">
        <v>37</v>
      </c>
      <c r="C986" s="80">
        <v>18790</v>
      </c>
      <c r="D986" s="15">
        <v>42293</v>
      </c>
      <c r="E986" s="54" t="s">
        <v>1012</v>
      </c>
      <c r="F986" s="13" t="s">
        <v>17</v>
      </c>
      <c r="G986" s="13" t="s">
        <v>29</v>
      </c>
      <c r="H986" s="13" t="s">
        <v>293</v>
      </c>
      <c r="I986" s="65" t="s">
        <v>1634</v>
      </c>
      <c r="J986" s="13" t="s">
        <v>1615</v>
      </c>
      <c r="K986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AB.6743./.2015.KŻ</v>
      </c>
      <c r="L986" s="13">
        <v>113</v>
      </c>
      <c r="M98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BOŚ.6743.113.2015.KŻ</v>
      </c>
      <c r="N986" s="12">
        <v>42333</v>
      </c>
      <c r="O986" s="13" t="s">
        <v>19</v>
      </c>
      <c r="P986" s="23"/>
      <c r="Q986" s="58"/>
    </row>
    <row r="987" spans="1:17" ht="45" x14ac:dyDescent="0.25">
      <c r="A987" s="79">
        <f>IF(zgłoszenia[[#This Row],[ID]]&gt;0,A986+1,"--")</f>
        <v>984</v>
      </c>
      <c r="B987" s="16" t="s">
        <v>37</v>
      </c>
      <c r="C987" s="80">
        <v>18853</v>
      </c>
      <c r="D987" s="15">
        <v>42293</v>
      </c>
      <c r="E987" s="54" t="s">
        <v>1012</v>
      </c>
      <c r="F987" s="13" t="s">
        <v>17</v>
      </c>
      <c r="G987" s="13" t="s">
        <v>29</v>
      </c>
      <c r="H987" s="13" t="s">
        <v>144</v>
      </c>
      <c r="I987" s="65" t="s">
        <v>1635</v>
      </c>
      <c r="J987" s="13" t="s">
        <v>1615</v>
      </c>
      <c r="K987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AB.6743./.2015.KŻ</v>
      </c>
      <c r="L987" s="13">
        <v>112</v>
      </c>
      <c r="M98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BOŚ.6743.112.2015.KŻ</v>
      </c>
      <c r="N987" s="12">
        <v>42340</v>
      </c>
      <c r="O987" s="13" t="s">
        <v>19</v>
      </c>
      <c r="P987" s="23"/>
      <c r="Q987" s="58"/>
    </row>
    <row r="988" spans="1:17" ht="45" x14ac:dyDescent="0.25">
      <c r="A988" s="79">
        <f>IF(zgłoszenia[[#This Row],[ID]]&gt;0,A987+1,"--")</f>
        <v>985</v>
      </c>
      <c r="B988" s="16" t="s">
        <v>40</v>
      </c>
      <c r="C988" s="80">
        <v>18926</v>
      </c>
      <c r="D988" s="15">
        <v>42296</v>
      </c>
      <c r="E988" s="54" t="s">
        <v>1650</v>
      </c>
      <c r="F988" s="13" t="s">
        <v>17</v>
      </c>
      <c r="G988" s="13" t="s">
        <v>29</v>
      </c>
      <c r="H988" s="13" t="s">
        <v>293</v>
      </c>
      <c r="I988" s="65" t="s">
        <v>1651</v>
      </c>
      <c r="J988" s="13" t="s">
        <v>1615</v>
      </c>
      <c r="K988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988" s="13">
        <v>120</v>
      </c>
      <c r="M98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BOŚ.6743.120.2015.AŁ</v>
      </c>
      <c r="N988" s="12">
        <v>42326</v>
      </c>
      <c r="O988" s="13" t="s">
        <v>19</v>
      </c>
      <c r="P988" s="23"/>
      <c r="Q988" s="58"/>
    </row>
    <row r="989" spans="1:17" ht="45" x14ac:dyDescent="0.25">
      <c r="A989" s="79">
        <f>IF(zgłoszenia[[#This Row],[ID]]&gt;0,A988+1,"--")</f>
        <v>986</v>
      </c>
      <c r="B989" s="16" t="s">
        <v>40</v>
      </c>
      <c r="C989" s="80">
        <v>18930</v>
      </c>
      <c r="D989" s="15">
        <v>42296</v>
      </c>
      <c r="E989" s="54" t="s">
        <v>1652</v>
      </c>
      <c r="F989" s="13" t="s">
        <v>17</v>
      </c>
      <c r="G989" s="13" t="s">
        <v>29</v>
      </c>
      <c r="H989" s="13" t="s">
        <v>83</v>
      </c>
      <c r="I989" s="65" t="s">
        <v>1653</v>
      </c>
      <c r="J989" s="13" t="s">
        <v>1615</v>
      </c>
      <c r="K989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989" s="13">
        <v>121</v>
      </c>
      <c r="M98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BOŚ.6743.121.2015.AŁ</v>
      </c>
      <c r="N989" s="12">
        <v>42326</v>
      </c>
      <c r="O989" s="13" t="s">
        <v>19</v>
      </c>
      <c r="P989" s="23"/>
      <c r="Q989" s="58"/>
    </row>
    <row r="990" spans="1:17" ht="45" x14ac:dyDescent="0.25">
      <c r="A990" s="79">
        <f>IF(zgłoszenia[[#This Row],[ID]]&gt;0,A989+1,"--")</f>
        <v>987</v>
      </c>
      <c r="B990" s="16" t="s">
        <v>36</v>
      </c>
      <c r="C990" s="80">
        <v>18968</v>
      </c>
      <c r="D990" s="15">
        <v>42296</v>
      </c>
      <c r="E990" s="54" t="s">
        <v>1932</v>
      </c>
      <c r="F990" s="13" t="s">
        <v>23</v>
      </c>
      <c r="G990" s="13" t="s">
        <v>32</v>
      </c>
      <c r="H990" s="13" t="s">
        <v>1933</v>
      </c>
      <c r="I990" s="65" t="s">
        <v>1934</v>
      </c>
      <c r="J990" s="13" t="s">
        <v>1615</v>
      </c>
      <c r="K990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990" s="13">
        <v>116</v>
      </c>
      <c r="M990" s="6" t="s">
        <v>2017</v>
      </c>
      <c r="N990" s="12">
        <v>42326</v>
      </c>
      <c r="O990" s="13" t="s">
        <v>19</v>
      </c>
      <c r="P990" s="23"/>
      <c r="Q990" s="58"/>
    </row>
    <row r="991" spans="1:17" ht="45" x14ac:dyDescent="0.25">
      <c r="A991" s="79">
        <f>IF(zgłoszenia[[#This Row],[ID]]&gt;0,A990+1,"--")</f>
        <v>988</v>
      </c>
      <c r="B991" s="16" t="s">
        <v>47</v>
      </c>
      <c r="C991" s="80">
        <v>19039</v>
      </c>
      <c r="D991" s="15">
        <v>42297</v>
      </c>
      <c r="E991" s="54" t="s">
        <v>510</v>
      </c>
      <c r="F991" s="13" t="s">
        <v>17</v>
      </c>
      <c r="G991" s="13" t="s">
        <v>21</v>
      </c>
      <c r="H991" s="13" t="s">
        <v>165</v>
      </c>
      <c r="I991" s="65" t="s">
        <v>1644</v>
      </c>
      <c r="J991" s="13" t="s">
        <v>1615</v>
      </c>
      <c r="K99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AB.6743./.2015.ŁD</v>
      </c>
      <c r="L991" s="13">
        <v>118</v>
      </c>
      <c r="M99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BOŚ.6743.118.2015.ŁD</v>
      </c>
      <c r="N991" s="12">
        <v>42325</v>
      </c>
      <c r="O991" s="13" t="s">
        <v>19</v>
      </c>
      <c r="P991" s="23"/>
      <c r="Q991" s="58"/>
    </row>
    <row r="992" spans="1:17" ht="45" x14ac:dyDescent="0.25">
      <c r="A992" s="79">
        <f>IF(zgłoszenia[[#This Row],[ID]]&gt;0,A991+1,"--")</f>
        <v>989</v>
      </c>
      <c r="B992" s="16" t="s">
        <v>47</v>
      </c>
      <c r="C992" s="80">
        <v>19041</v>
      </c>
      <c r="D992" s="15">
        <v>42297</v>
      </c>
      <c r="E992" s="54" t="s">
        <v>510</v>
      </c>
      <c r="F992" s="13" t="s">
        <v>17</v>
      </c>
      <c r="G992" s="13" t="s">
        <v>21</v>
      </c>
      <c r="H992" s="13" t="s">
        <v>103</v>
      </c>
      <c r="I992" s="65" t="s">
        <v>1646</v>
      </c>
      <c r="J992" s="13" t="s">
        <v>1615</v>
      </c>
      <c r="K992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AB.6743./.2015.ŁD</v>
      </c>
      <c r="L992" s="13">
        <v>117</v>
      </c>
      <c r="M99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BOŚ.6743.117.2015.ŁD</v>
      </c>
      <c r="N992" s="12">
        <v>42325</v>
      </c>
      <c r="O992" s="13" t="s">
        <v>19</v>
      </c>
      <c r="P992" s="23"/>
      <c r="Q992" s="58"/>
    </row>
    <row r="993" spans="1:17" ht="45" x14ac:dyDescent="0.25">
      <c r="A993" s="79">
        <f>IF(zgłoszenia[[#This Row],[ID]]&gt;0,A992+1,"--")</f>
        <v>990</v>
      </c>
      <c r="B993" s="16" t="s">
        <v>47</v>
      </c>
      <c r="C993" s="80">
        <v>19040</v>
      </c>
      <c r="D993" s="15">
        <v>42297</v>
      </c>
      <c r="E993" s="54" t="s">
        <v>510</v>
      </c>
      <c r="F993" s="13" t="s">
        <v>17</v>
      </c>
      <c r="G993" s="13" t="s">
        <v>21</v>
      </c>
      <c r="H993" s="13" t="s">
        <v>103</v>
      </c>
      <c r="I993" s="65" t="s">
        <v>1645</v>
      </c>
      <c r="J993" s="13" t="s">
        <v>1615</v>
      </c>
      <c r="K993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AB.6743./.2015.ŁD</v>
      </c>
      <c r="L993" s="13">
        <v>119</v>
      </c>
      <c r="M99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BOŚ.6743.119.2015.ŁD</v>
      </c>
      <c r="N993" s="12">
        <v>42325</v>
      </c>
      <c r="O993" s="13" t="s">
        <v>19</v>
      </c>
      <c r="P993" s="23"/>
      <c r="Q993" s="58"/>
    </row>
    <row r="994" spans="1:17" ht="30" x14ac:dyDescent="0.25">
      <c r="A994" s="79">
        <f>IF(zgłoszenia[[#This Row],[ID]]&gt;0,A993+1,"--")</f>
        <v>991</v>
      </c>
      <c r="B994" s="16" t="s">
        <v>407</v>
      </c>
      <c r="C994" s="80">
        <v>19024</v>
      </c>
      <c r="D994" s="15">
        <v>42297</v>
      </c>
      <c r="E994" s="53" t="s">
        <v>1677</v>
      </c>
      <c r="F994" s="13" t="s">
        <v>17</v>
      </c>
      <c r="G994" s="13" t="s">
        <v>30</v>
      </c>
      <c r="H994" s="50" t="s">
        <v>1678</v>
      </c>
      <c r="I994" s="68" t="s">
        <v>1679</v>
      </c>
      <c r="J994" s="50" t="s">
        <v>1615</v>
      </c>
      <c r="K994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994" s="13">
        <v>114</v>
      </c>
      <c r="M99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BOŚ.6743.114.2015.AM</v>
      </c>
      <c r="N994" s="12">
        <v>42326</v>
      </c>
      <c r="O994" s="13" t="s">
        <v>31</v>
      </c>
      <c r="P994" s="23"/>
      <c r="Q994" s="58"/>
    </row>
    <row r="995" spans="1:17" ht="45" x14ac:dyDescent="0.25">
      <c r="A995" s="79">
        <f>IF(zgłoszenia[[#This Row],[ID]]&gt;0,A994+1,"--")</f>
        <v>992</v>
      </c>
      <c r="B995" s="16" t="s">
        <v>36</v>
      </c>
      <c r="C995" s="80">
        <v>19019</v>
      </c>
      <c r="D995" s="15">
        <v>42297</v>
      </c>
      <c r="E995" s="54" t="s">
        <v>1935</v>
      </c>
      <c r="F995" s="13" t="s">
        <v>17</v>
      </c>
      <c r="G995" s="13" t="s">
        <v>32</v>
      </c>
      <c r="H995" s="13" t="s">
        <v>1936</v>
      </c>
      <c r="I995" s="65" t="s">
        <v>1028</v>
      </c>
      <c r="J995" s="13" t="s">
        <v>1615</v>
      </c>
      <c r="K995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995" s="13">
        <v>115</v>
      </c>
      <c r="M995" s="6" t="s">
        <v>2016</v>
      </c>
      <c r="N995" s="12">
        <v>42326</v>
      </c>
      <c r="O995" s="13" t="s">
        <v>19</v>
      </c>
      <c r="P995" s="23"/>
      <c r="Q995" s="58"/>
    </row>
    <row r="996" spans="1:17" ht="45" x14ac:dyDescent="0.25">
      <c r="A996" s="79">
        <f>IF(zgłoszenia[[#This Row],[ID]]&gt;0,A995+1,"--")</f>
        <v>993</v>
      </c>
      <c r="B996" s="16" t="s">
        <v>46</v>
      </c>
      <c r="C996" s="80">
        <v>19037</v>
      </c>
      <c r="D996" s="15">
        <v>42297</v>
      </c>
      <c r="E996" s="54" t="s">
        <v>1654</v>
      </c>
      <c r="F996" s="13" t="s">
        <v>23</v>
      </c>
      <c r="G996" s="13" t="s">
        <v>18</v>
      </c>
      <c r="H996" s="13" t="s">
        <v>173</v>
      </c>
      <c r="I996" s="65" t="s">
        <v>1655</v>
      </c>
      <c r="J996" s="13" t="s">
        <v>1615</v>
      </c>
      <c r="K996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996" s="13">
        <v>125</v>
      </c>
      <c r="M996" s="6" t="s">
        <v>1656</v>
      </c>
      <c r="N996" s="12">
        <v>42326</v>
      </c>
      <c r="O996" s="13" t="s">
        <v>19</v>
      </c>
      <c r="P996" s="23"/>
      <c r="Q996" s="58"/>
    </row>
    <row r="997" spans="1:17" ht="45" x14ac:dyDescent="0.25">
      <c r="A997" s="79">
        <f>IF(zgłoszenia[[#This Row],[ID]]&gt;0,A996+1,"--")</f>
        <v>994</v>
      </c>
      <c r="B997" s="16" t="s">
        <v>40</v>
      </c>
      <c r="C997" s="80">
        <v>19138</v>
      </c>
      <c r="D997" s="15">
        <v>42298</v>
      </c>
      <c r="E997" s="54" t="s">
        <v>1647</v>
      </c>
      <c r="F997" s="13" t="s">
        <v>17</v>
      </c>
      <c r="G997" s="13" t="s">
        <v>29</v>
      </c>
      <c r="H997" s="13" t="s">
        <v>1648</v>
      </c>
      <c r="I997" s="65" t="s">
        <v>1649</v>
      </c>
      <c r="J997" s="13" t="s">
        <v>1615</v>
      </c>
      <c r="K997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997" s="13">
        <v>122</v>
      </c>
      <c r="M99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BOŚ.6743.122.2015.AŁ</v>
      </c>
      <c r="N997" s="12">
        <v>42328</v>
      </c>
      <c r="O997" s="13" t="s">
        <v>19</v>
      </c>
      <c r="P997" s="23"/>
      <c r="Q997" s="58"/>
    </row>
    <row r="998" spans="1:17" ht="45" x14ac:dyDescent="0.25">
      <c r="A998" s="79">
        <f>IF(zgłoszenia[[#This Row],[ID]]&gt;0,A997+1,"--")</f>
        <v>995</v>
      </c>
      <c r="B998" s="16" t="s">
        <v>37</v>
      </c>
      <c r="C998" s="80">
        <v>19100</v>
      </c>
      <c r="D998" s="15">
        <v>42298</v>
      </c>
      <c r="E998" s="54" t="s">
        <v>1659</v>
      </c>
      <c r="F998" s="13" t="s">
        <v>17</v>
      </c>
      <c r="G998" s="13" t="s">
        <v>29</v>
      </c>
      <c r="H998" s="13" t="s">
        <v>83</v>
      </c>
      <c r="I998" s="65" t="s">
        <v>1660</v>
      </c>
      <c r="J998" s="13" t="s">
        <v>1615</v>
      </c>
      <c r="K998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AB.6743./.2015.KŻ</v>
      </c>
      <c r="L998" s="13">
        <v>130</v>
      </c>
      <c r="M99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BOŚ.6743.130.2015.KŻ</v>
      </c>
      <c r="N998" s="12">
        <v>42326</v>
      </c>
      <c r="O998" s="13" t="s">
        <v>19</v>
      </c>
      <c r="P998" s="23"/>
      <c r="Q998" s="58"/>
    </row>
    <row r="999" spans="1:17" ht="45" x14ac:dyDescent="0.25">
      <c r="A999" s="79">
        <f>IF(zgłoszenia[[#This Row],[ID]]&gt;0,A998+1,"--")</f>
        <v>996</v>
      </c>
      <c r="B999" s="16" t="s">
        <v>13</v>
      </c>
      <c r="C999" s="80">
        <v>19254</v>
      </c>
      <c r="D999" s="15">
        <v>42299</v>
      </c>
      <c r="E999" s="54" t="s">
        <v>2039</v>
      </c>
      <c r="F999" s="13" t="s">
        <v>17</v>
      </c>
      <c r="G999" s="13" t="s">
        <v>26</v>
      </c>
      <c r="H999" s="13" t="s">
        <v>2040</v>
      </c>
      <c r="I999" s="65" t="s">
        <v>2041</v>
      </c>
      <c r="J999" s="13" t="s">
        <v>1615</v>
      </c>
      <c r="K999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AB.6743./.2015.WŚ</v>
      </c>
      <c r="L999" s="13">
        <v>219</v>
      </c>
      <c r="M99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BOŚ.6743.219.2015.WŚ</v>
      </c>
      <c r="N999" s="12">
        <v>42328</v>
      </c>
      <c r="O999" s="13" t="s">
        <v>19</v>
      </c>
      <c r="P999" s="23"/>
      <c r="Q999" s="58"/>
    </row>
    <row r="1000" spans="1:17" ht="45" x14ac:dyDescent="0.25">
      <c r="A1000" s="79">
        <f>IF(zgłoszenia[[#This Row],[ID]]&gt;0,A999+1,"--")</f>
        <v>997</v>
      </c>
      <c r="B1000" s="16" t="s">
        <v>46</v>
      </c>
      <c r="C1000" s="80">
        <v>19265</v>
      </c>
      <c r="D1000" s="15">
        <v>42299</v>
      </c>
      <c r="E1000" s="54" t="s">
        <v>1202</v>
      </c>
      <c r="F1000" s="13" t="s">
        <v>17</v>
      </c>
      <c r="G1000" s="13" t="s">
        <v>18</v>
      </c>
      <c r="H1000" s="13" t="s">
        <v>1125</v>
      </c>
      <c r="I1000" s="65" t="s">
        <v>1126</v>
      </c>
      <c r="J1000" s="13" t="s">
        <v>1615</v>
      </c>
      <c r="K1000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1000" s="13">
        <v>131</v>
      </c>
      <c r="M1000" s="6" t="s">
        <v>1661</v>
      </c>
      <c r="N1000" s="12">
        <v>42328</v>
      </c>
      <c r="O1000" s="13" t="s">
        <v>19</v>
      </c>
      <c r="P1000" s="23"/>
      <c r="Q1000" s="58"/>
    </row>
    <row r="1001" spans="1:17" ht="45" x14ac:dyDescent="0.25">
      <c r="A1001" s="79">
        <f>IF(zgłoszenia[[#This Row],[ID]]&gt;0,A1000+1,"--")</f>
        <v>998</v>
      </c>
      <c r="B1001" s="16" t="s">
        <v>36</v>
      </c>
      <c r="C1001" s="80">
        <v>19307</v>
      </c>
      <c r="D1001" s="15">
        <v>42300</v>
      </c>
      <c r="E1001" s="54" t="s">
        <v>507</v>
      </c>
      <c r="F1001" s="13" t="s">
        <v>23</v>
      </c>
      <c r="G1001" s="13" t="s">
        <v>30</v>
      </c>
      <c r="H1001" s="13" t="s">
        <v>1398</v>
      </c>
      <c r="I1001" s="65" t="s">
        <v>508</v>
      </c>
      <c r="J1001" s="13" t="s">
        <v>1615</v>
      </c>
      <c r="K100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001" s="13">
        <v>241</v>
      </c>
      <c r="M100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BOŚ.6743.241.2015.AS</v>
      </c>
      <c r="N1001" s="12">
        <v>42328</v>
      </c>
      <c r="O1001" s="13" t="s">
        <v>19</v>
      </c>
      <c r="P1001" s="23"/>
      <c r="Q1001" s="58"/>
    </row>
    <row r="1002" spans="1:17" ht="30" x14ac:dyDescent="0.25">
      <c r="A1002" s="79">
        <f>IF(zgłoszenia[[#This Row],[ID]]&gt;0,A1001+1,"--")</f>
        <v>999</v>
      </c>
      <c r="B1002" s="16" t="s">
        <v>1602</v>
      </c>
      <c r="C1002" s="80">
        <v>19325</v>
      </c>
      <c r="D1002" s="15">
        <v>42300</v>
      </c>
      <c r="E1002" s="54" t="s">
        <v>139</v>
      </c>
      <c r="F1002" s="13" t="s">
        <v>17</v>
      </c>
      <c r="G1002" s="13" t="s">
        <v>29</v>
      </c>
      <c r="H1002" s="13" t="s">
        <v>83</v>
      </c>
      <c r="I1002" s="65" t="s">
        <v>1739</v>
      </c>
      <c r="J1002" s="13" t="s">
        <v>1615</v>
      </c>
      <c r="K1002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AB.6743./.2015.AP</v>
      </c>
      <c r="L1002" s="13">
        <v>132</v>
      </c>
      <c r="M1002" s="6" t="s">
        <v>1740</v>
      </c>
      <c r="N1002" s="12">
        <v>42321</v>
      </c>
      <c r="O1002" s="13"/>
      <c r="P1002" s="23"/>
      <c r="Q1002" s="58"/>
    </row>
    <row r="1003" spans="1:17" ht="45" x14ac:dyDescent="0.25">
      <c r="A1003" s="79">
        <f>IF(zgłoszenia[[#This Row],[ID]]&gt;0,A1002+1,"--")</f>
        <v>1000</v>
      </c>
      <c r="B1003" s="16" t="s">
        <v>407</v>
      </c>
      <c r="C1003" s="80">
        <v>19343</v>
      </c>
      <c r="D1003" s="15">
        <v>42300</v>
      </c>
      <c r="E1003" s="53" t="s">
        <v>1680</v>
      </c>
      <c r="F1003" s="13" t="s">
        <v>17</v>
      </c>
      <c r="G1003" s="13" t="s">
        <v>26</v>
      </c>
      <c r="H1003" s="50" t="s">
        <v>175</v>
      </c>
      <c r="I1003" s="68" t="s">
        <v>1681</v>
      </c>
      <c r="J1003" s="50" t="s">
        <v>1615</v>
      </c>
      <c r="K1003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003" s="13">
        <v>129</v>
      </c>
      <c r="M100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BOŚ.6743.129.2015.AM</v>
      </c>
      <c r="N1003" s="12">
        <v>42331</v>
      </c>
      <c r="O1003" s="13" t="s">
        <v>19</v>
      </c>
      <c r="P1003" s="23"/>
      <c r="Q1003" s="58"/>
    </row>
    <row r="1004" spans="1:17" ht="45" x14ac:dyDescent="0.25">
      <c r="A1004" s="79">
        <f>IF(zgłoszenia[[#This Row],[ID]]&gt;0,A1003+1,"--")</f>
        <v>1001</v>
      </c>
      <c r="B1004" s="16" t="s">
        <v>1602</v>
      </c>
      <c r="C1004" s="80">
        <v>19363</v>
      </c>
      <c r="D1004" s="15">
        <v>42300</v>
      </c>
      <c r="E1004" s="54" t="s">
        <v>1012</v>
      </c>
      <c r="F1004" s="13" t="s">
        <v>17</v>
      </c>
      <c r="G1004" s="13" t="s">
        <v>29</v>
      </c>
      <c r="H1004" s="13" t="s">
        <v>144</v>
      </c>
      <c r="I1004" s="65" t="s">
        <v>1742</v>
      </c>
      <c r="J1004" s="13" t="s">
        <v>1615</v>
      </c>
      <c r="K1004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AB.6743./.2015.AP</v>
      </c>
      <c r="L1004" s="13">
        <v>133</v>
      </c>
      <c r="M100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BOŚ.6743.133.2015.AP</v>
      </c>
      <c r="N1004" s="12">
        <v>42338</v>
      </c>
      <c r="O1004" s="13" t="s">
        <v>19</v>
      </c>
      <c r="P1004" s="23"/>
      <c r="Q1004" s="58"/>
    </row>
    <row r="1005" spans="1:17" ht="45" x14ac:dyDescent="0.25">
      <c r="A1005" s="79">
        <f>IF(zgłoszenia[[#This Row],[ID]]&gt;0,A1004+1,"--")</f>
        <v>1002</v>
      </c>
      <c r="B1005" s="16" t="s">
        <v>1602</v>
      </c>
      <c r="C1005" s="80">
        <v>19366</v>
      </c>
      <c r="D1005" s="15">
        <v>42300</v>
      </c>
      <c r="E1005" s="54" t="s">
        <v>1012</v>
      </c>
      <c r="F1005" s="13" t="s">
        <v>17</v>
      </c>
      <c r="G1005" s="13" t="s">
        <v>29</v>
      </c>
      <c r="H1005" s="13" t="s">
        <v>144</v>
      </c>
      <c r="I1005" s="65" t="s">
        <v>1741</v>
      </c>
      <c r="J1005" s="13" t="s">
        <v>1615</v>
      </c>
      <c r="K1005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AB.6743./.2015.AP</v>
      </c>
      <c r="L1005" s="13">
        <v>134</v>
      </c>
      <c r="M100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BOŚ.6743.134.2015.AP</v>
      </c>
      <c r="N1005" s="12">
        <v>42338</v>
      </c>
      <c r="O1005" s="13" t="s">
        <v>19</v>
      </c>
      <c r="P1005" s="23"/>
      <c r="Q1005" s="58"/>
    </row>
    <row r="1006" spans="1:17" ht="60" x14ac:dyDescent="0.25">
      <c r="A1006" s="79">
        <f>IF(zgłoszenia[[#This Row],[ID]]&gt;0,A1005+1,"--")</f>
        <v>1003</v>
      </c>
      <c r="B1006" s="16" t="s">
        <v>1602</v>
      </c>
      <c r="C1006" s="80">
        <v>19438</v>
      </c>
      <c r="D1006" s="15">
        <v>42303</v>
      </c>
      <c r="E1006" s="54" t="s">
        <v>1743</v>
      </c>
      <c r="F1006" s="13" t="s">
        <v>17</v>
      </c>
      <c r="G1006" s="13" t="s">
        <v>21</v>
      </c>
      <c r="H1006" s="13" t="s">
        <v>103</v>
      </c>
      <c r="I1006" s="65" t="s">
        <v>1744</v>
      </c>
      <c r="J1006" s="13" t="s">
        <v>1615</v>
      </c>
      <c r="K1006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AB.6743./.2015.AP</v>
      </c>
      <c r="L1006" s="13">
        <v>135</v>
      </c>
      <c r="M100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BOŚ.6743.135.2015.AP</v>
      </c>
      <c r="N1006" s="12">
        <v>42356</v>
      </c>
      <c r="O1006" s="13" t="s">
        <v>19</v>
      </c>
      <c r="P1006" s="23"/>
      <c r="Q1006" s="58"/>
    </row>
    <row r="1007" spans="1:17" ht="45" x14ac:dyDescent="0.25">
      <c r="A1007" s="79">
        <f>IF(zgłoszenia[[#This Row],[ID]]&gt;0,A1006+1,"--")</f>
        <v>1004</v>
      </c>
      <c r="B1007" s="16" t="s">
        <v>36</v>
      </c>
      <c r="C1007" s="80">
        <v>19494</v>
      </c>
      <c r="D1007" s="15">
        <v>42304</v>
      </c>
      <c r="E1007" s="54" t="s">
        <v>1937</v>
      </c>
      <c r="F1007" s="13" t="s">
        <v>23</v>
      </c>
      <c r="G1007" s="13" t="s">
        <v>32</v>
      </c>
      <c r="H1007" s="13" t="s">
        <v>151</v>
      </c>
      <c r="I1007" s="65" t="s">
        <v>1938</v>
      </c>
      <c r="J1007" s="13"/>
      <c r="K1007" s="6" t="str">
        <f>IF(zgłoszenia[[#This Row],[ID]]&gt;0,IF(zgłoszenia[[#This Row],[AB Nr
z eDOK]]&gt;0,CONCATENATE("AB.6743.",zgłoszenia[[#This Row],[AB Nr
z eDOK]],".",D$1,".",zgłoszenia[[#This Row],[ID]]),"brak rejestreacji eDOK"),"")</f>
        <v>brak rejestreacji eDOK</v>
      </c>
      <c r="L1007" s="13"/>
      <c r="M1007" s="6" t="str">
        <f>IF(zgłoszenia[[#This Row],[ID]]&gt;0,IF(zgłoszenia[[#This Row],[AB Nr
z eDOK]]&gt;0,CONCATENATE("BOŚ.6743.",zgłoszenia[[#This Row],[BOŚ Nr
z eDOK]],".",D$1,".",zgłoszenia[[#This Row],[ID]]),"brak rejestreacji eDOK"),"")</f>
        <v>brak rejestreacji eDOK</v>
      </c>
      <c r="N1007" s="12">
        <v>42331</v>
      </c>
      <c r="O1007" s="13" t="s">
        <v>19</v>
      </c>
      <c r="P1007" s="23"/>
      <c r="Q1007" s="58"/>
    </row>
    <row r="1008" spans="1:17" ht="45" x14ac:dyDescent="0.25">
      <c r="A1008" s="79">
        <f>IF(zgłoszenia[[#This Row],[ID]]&gt;0,A1007+1,"--")</f>
        <v>1005</v>
      </c>
      <c r="B1008" s="16" t="s">
        <v>36</v>
      </c>
      <c r="C1008" s="80">
        <v>19497</v>
      </c>
      <c r="D1008" s="15">
        <v>42304</v>
      </c>
      <c r="E1008" s="54" t="s">
        <v>79</v>
      </c>
      <c r="F1008" s="13" t="s">
        <v>17</v>
      </c>
      <c r="G1008" s="13" t="s">
        <v>32</v>
      </c>
      <c r="H1008" s="13" t="s">
        <v>1939</v>
      </c>
      <c r="I1008" s="65" t="s">
        <v>961</v>
      </c>
      <c r="J1008" s="13" t="s">
        <v>1615</v>
      </c>
      <c r="K1008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008" s="13">
        <v>28</v>
      </c>
      <c r="M1008" s="6" t="s">
        <v>2015</v>
      </c>
      <c r="N1008" s="12">
        <v>42331</v>
      </c>
      <c r="O1008" s="13" t="s">
        <v>19</v>
      </c>
      <c r="P1008" s="23"/>
      <c r="Q1008" s="58"/>
    </row>
    <row r="1009" spans="1:17" ht="45" x14ac:dyDescent="0.25">
      <c r="A1009" s="79">
        <f>IF(zgłoszenia[[#This Row],[ID]]&gt;0,A1008+1,"--")</f>
        <v>1006</v>
      </c>
      <c r="B1009" s="16" t="s">
        <v>407</v>
      </c>
      <c r="C1009" s="80">
        <v>19501</v>
      </c>
      <c r="D1009" s="15">
        <v>42304</v>
      </c>
      <c r="E1009" s="53" t="s">
        <v>1682</v>
      </c>
      <c r="F1009" s="13" t="s">
        <v>23</v>
      </c>
      <c r="G1009" s="13" t="s">
        <v>29</v>
      </c>
      <c r="H1009" s="50" t="s">
        <v>29</v>
      </c>
      <c r="I1009" s="68" t="s">
        <v>1683</v>
      </c>
      <c r="J1009" s="50" t="s">
        <v>1615</v>
      </c>
      <c r="K1009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009" s="13">
        <v>148</v>
      </c>
      <c r="M100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BOŚ.6743.148.2015.AM</v>
      </c>
      <c r="N1009" s="12">
        <v>42368</v>
      </c>
      <c r="O1009" s="13" t="s">
        <v>19</v>
      </c>
      <c r="P1009" s="23"/>
      <c r="Q1009" s="58"/>
    </row>
    <row r="1010" spans="1:17" ht="45" x14ac:dyDescent="0.25">
      <c r="A1010" s="79">
        <f>IF(zgłoszenia[[#This Row],[ID]]&gt;0,A1009+1,"--")</f>
        <v>1007</v>
      </c>
      <c r="B1010" s="16" t="s">
        <v>46</v>
      </c>
      <c r="C1010" s="80">
        <v>19631</v>
      </c>
      <c r="D1010" s="15">
        <v>42305</v>
      </c>
      <c r="E1010" s="54" t="s">
        <v>187</v>
      </c>
      <c r="F1010" s="13" t="s">
        <v>25</v>
      </c>
      <c r="G1010" s="13" t="s">
        <v>18</v>
      </c>
      <c r="H1010" s="13" t="s">
        <v>336</v>
      </c>
      <c r="I1010" s="65" t="s">
        <v>1662</v>
      </c>
      <c r="J1010" s="13" t="s">
        <v>1615</v>
      </c>
      <c r="K1010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1010" s="13">
        <v>139</v>
      </c>
      <c r="M1010" s="6" t="s">
        <v>1663</v>
      </c>
      <c r="N1010" s="12">
        <v>42320</v>
      </c>
      <c r="O1010" s="13" t="s">
        <v>19</v>
      </c>
      <c r="P1010" s="23"/>
      <c r="Q1010" s="58"/>
    </row>
    <row r="1011" spans="1:17" ht="45" x14ac:dyDescent="0.25">
      <c r="A1011" s="79">
        <f>IF(zgłoszenia[[#This Row],[ID]]&gt;0,A1010+1,"--")</f>
        <v>1008</v>
      </c>
      <c r="B1011" s="16" t="s">
        <v>46</v>
      </c>
      <c r="C1011" s="80">
        <v>19606</v>
      </c>
      <c r="D1011" s="15">
        <v>42305</v>
      </c>
      <c r="E1011" s="54" t="s">
        <v>53</v>
      </c>
      <c r="F1011" s="13" t="s">
        <v>17</v>
      </c>
      <c r="G1011" s="13" t="s">
        <v>18</v>
      </c>
      <c r="H1011" s="13" t="s">
        <v>173</v>
      </c>
      <c r="I1011" s="65" t="s">
        <v>1664</v>
      </c>
      <c r="J1011" s="13" t="s">
        <v>1615</v>
      </c>
      <c r="K101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1011" s="13">
        <v>140</v>
      </c>
      <c r="M1011" s="6" t="s">
        <v>1665</v>
      </c>
      <c r="N1011" s="12">
        <v>42326</v>
      </c>
      <c r="O1011" s="13" t="s">
        <v>19</v>
      </c>
      <c r="P1011" s="23"/>
      <c r="Q1011" s="58"/>
    </row>
    <row r="1012" spans="1:17" ht="30" x14ac:dyDescent="0.25">
      <c r="A1012" s="79">
        <f>IF(zgłoszenia[[#This Row],[ID]]&gt;0,A1011+1,"--")</f>
        <v>1009</v>
      </c>
      <c r="B1012" s="16" t="s">
        <v>12</v>
      </c>
      <c r="C1012" s="80">
        <v>19597</v>
      </c>
      <c r="D1012" s="15">
        <v>42305</v>
      </c>
      <c r="E1012" s="53" t="s">
        <v>1666</v>
      </c>
      <c r="F1012" s="13" t="s">
        <v>23</v>
      </c>
      <c r="G1012" s="13" t="s">
        <v>24</v>
      </c>
      <c r="H1012" s="50" t="s">
        <v>1667</v>
      </c>
      <c r="I1012" s="68" t="s">
        <v>1668</v>
      </c>
      <c r="J1012" s="13" t="s">
        <v>1615</v>
      </c>
      <c r="K1012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1012" s="13">
        <v>143</v>
      </c>
      <c r="M101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BOŚ.6743.143.2015.AA</v>
      </c>
      <c r="N1012" s="12">
        <v>42339</v>
      </c>
      <c r="O1012" s="13" t="s">
        <v>22</v>
      </c>
      <c r="P1012" s="23"/>
      <c r="Q1012" s="58"/>
    </row>
    <row r="1013" spans="1:17" ht="45" x14ac:dyDescent="0.25">
      <c r="A1013" s="79">
        <f>IF(zgłoszenia[[#This Row],[ID]]&gt;0,A1012+1,"--")</f>
        <v>1010</v>
      </c>
      <c r="B1013" s="16" t="s">
        <v>36</v>
      </c>
      <c r="C1013" s="80">
        <v>19620</v>
      </c>
      <c r="D1013" s="15">
        <v>42305</v>
      </c>
      <c r="E1013" s="54" t="s">
        <v>1388</v>
      </c>
      <c r="F1013" s="13" t="s">
        <v>17</v>
      </c>
      <c r="G1013" s="13" t="s">
        <v>32</v>
      </c>
      <c r="H1013" s="13" t="s">
        <v>151</v>
      </c>
      <c r="I1013" s="65" t="s">
        <v>1805</v>
      </c>
      <c r="J1013" s="13" t="s">
        <v>1615</v>
      </c>
      <c r="K1013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013" s="13">
        <v>233</v>
      </c>
      <c r="M101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BOŚ.6743.233.2015.AS</v>
      </c>
      <c r="N1013" s="12">
        <v>42335</v>
      </c>
      <c r="O1013" s="13" t="s">
        <v>19</v>
      </c>
      <c r="P1013" s="23"/>
      <c r="Q1013" s="58"/>
    </row>
    <row r="1014" spans="1:17" ht="45" x14ac:dyDescent="0.25">
      <c r="A1014" s="79">
        <f>IF(zgłoszenia[[#This Row],[ID]]&gt;0,A1013+1,"--")</f>
        <v>1011</v>
      </c>
      <c r="B1014" s="16" t="s">
        <v>45</v>
      </c>
      <c r="C1014" s="80">
        <v>19621</v>
      </c>
      <c r="D1014" s="15">
        <v>42305</v>
      </c>
      <c r="E1014" s="54" t="s">
        <v>1012</v>
      </c>
      <c r="F1014" s="13" t="s">
        <v>17</v>
      </c>
      <c r="G1014" s="13" t="s">
        <v>33</v>
      </c>
      <c r="H1014" s="13" t="s">
        <v>74</v>
      </c>
      <c r="I1014" s="65" t="s">
        <v>1702</v>
      </c>
      <c r="J1014" s="13" t="s">
        <v>1703</v>
      </c>
      <c r="K1014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014" s="13">
        <v>142</v>
      </c>
      <c r="M101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BOŚ.6743.142.2015.IN</v>
      </c>
      <c r="N1014" s="12">
        <v>42335</v>
      </c>
      <c r="O1014" s="13" t="s">
        <v>19</v>
      </c>
      <c r="P1014" s="23"/>
      <c r="Q1014" s="58"/>
    </row>
    <row r="1015" spans="1:17" ht="45" x14ac:dyDescent="0.25">
      <c r="A1015" s="79">
        <f>IF(zgłoszenia[[#This Row],[ID]]&gt;0,A1014+1,"--")</f>
        <v>1012</v>
      </c>
      <c r="B1015" s="16" t="s">
        <v>40</v>
      </c>
      <c r="C1015" s="80">
        <v>19708</v>
      </c>
      <c r="D1015" s="15">
        <v>42306</v>
      </c>
      <c r="E1015" s="54" t="s">
        <v>1674</v>
      </c>
      <c r="F1015" s="13" t="s">
        <v>17</v>
      </c>
      <c r="G1015" s="13" t="s">
        <v>29</v>
      </c>
      <c r="H1015" s="13" t="s">
        <v>128</v>
      </c>
      <c r="I1015" s="65" t="s">
        <v>1675</v>
      </c>
      <c r="J1015" s="13" t="s">
        <v>1615</v>
      </c>
      <c r="K1015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1015" s="13">
        <v>144</v>
      </c>
      <c r="M101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BOŚ.6743.144.2015.AŁ</v>
      </c>
      <c r="N1015" s="12">
        <v>42307</v>
      </c>
      <c r="O1015" s="13" t="s">
        <v>19</v>
      </c>
      <c r="P1015" s="23"/>
      <c r="Q1015" s="58"/>
    </row>
    <row r="1016" spans="1:17" ht="45" x14ac:dyDescent="0.25">
      <c r="A1016" s="79">
        <f>IF(zgłoszenia[[#This Row],[ID]]&gt;0,A1015+1,"--")</f>
        <v>1013</v>
      </c>
      <c r="B1016" s="16" t="s">
        <v>47</v>
      </c>
      <c r="C1016" s="80">
        <v>19703</v>
      </c>
      <c r="D1016" s="15">
        <v>42306</v>
      </c>
      <c r="E1016" s="54" t="s">
        <v>1726</v>
      </c>
      <c r="F1016" s="13" t="s">
        <v>17</v>
      </c>
      <c r="G1016" s="13" t="s">
        <v>21</v>
      </c>
      <c r="H1016" s="13" t="s">
        <v>103</v>
      </c>
      <c r="I1016" s="65" t="s">
        <v>1727</v>
      </c>
      <c r="J1016" s="13" t="s">
        <v>1615</v>
      </c>
      <c r="K1016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AB.6743./.2015.ŁD</v>
      </c>
      <c r="L1016" s="13">
        <v>197</v>
      </c>
      <c r="M101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BOŚ.6743.197.2015.ŁD</v>
      </c>
      <c r="N1016" s="12">
        <v>42335</v>
      </c>
      <c r="O1016" s="13" t="s">
        <v>19</v>
      </c>
      <c r="P1016" s="23"/>
      <c r="Q1016" s="58"/>
    </row>
    <row r="1017" spans="1:17" ht="45" x14ac:dyDescent="0.25">
      <c r="A1017" s="79">
        <f>IF(zgłoszenia[[#This Row],[ID]]&gt;0,A1016+1,"--")</f>
        <v>1014</v>
      </c>
      <c r="B1017" s="16" t="s">
        <v>12</v>
      </c>
      <c r="C1017" s="80">
        <v>19765</v>
      </c>
      <c r="D1017" s="15">
        <v>42307</v>
      </c>
      <c r="E1017" s="53" t="s">
        <v>1671</v>
      </c>
      <c r="F1017" s="13" t="s">
        <v>17</v>
      </c>
      <c r="G1017" s="13" t="s">
        <v>32</v>
      </c>
      <c r="H1017" s="50" t="s">
        <v>136</v>
      </c>
      <c r="I1017" s="68" t="s">
        <v>1672</v>
      </c>
      <c r="J1017" s="13" t="s">
        <v>1615</v>
      </c>
      <c r="K1017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1017" s="13">
        <v>147</v>
      </c>
      <c r="M101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BOŚ.6743.147.2015.AA</v>
      </c>
      <c r="N1017" s="12">
        <v>42324</v>
      </c>
      <c r="O1017" s="13" t="s">
        <v>19</v>
      </c>
      <c r="P1017" s="23"/>
      <c r="Q1017" s="58"/>
    </row>
    <row r="1018" spans="1:17" ht="45" x14ac:dyDescent="0.25">
      <c r="A1018" s="79">
        <f>IF(zgłoszenia[[#This Row],[ID]]&gt;0,A1017+1,"--")</f>
        <v>1015</v>
      </c>
      <c r="B1018" s="16" t="s">
        <v>12</v>
      </c>
      <c r="C1018" s="80">
        <v>19744</v>
      </c>
      <c r="D1018" s="15">
        <v>42307</v>
      </c>
      <c r="E1018" s="53" t="s">
        <v>618</v>
      </c>
      <c r="F1018" s="13" t="s">
        <v>17</v>
      </c>
      <c r="G1018" s="13" t="s">
        <v>32</v>
      </c>
      <c r="H1018" s="50" t="s">
        <v>1267</v>
      </c>
      <c r="I1018" s="68" t="s">
        <v>1670</v>
      </c>
      <c r="J1018" s="13" t="s">
        <v>1615</v>
      </c>
      <c r="K1018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1018" s="13">
        <v>145</v>
      </c>
      <c r="M101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BOŚ.6743.145.2015.AA</v>
      </c>
      <c r="N1018" s="12">
        <v>42328</v>
      </c>
      <c r="O1018" s="13" t="s">
        <v>19</v>
      </c>
      <c r="P1018" s="23"/>
      <c r="Q1018" s="58"/>
    </row>
    <row r="1019" spans="1:17" ht="45" x14ac:dyDescent="0.25">
      <c r="A1019" s="79">
        <f>IF(zgłoszenia[[#This Row],[ID]]&gt;0,A1018+1,"--")</f>
        <v>1016</v>
      </c>
      <c r="B1019" s="16" t="s">
        <v>12</v>
      </c>
      <c r="C1019" s="80">
        <v>19746</v>
      </c>
      <c r="D1019" s="15">
        <v>42307</v>
      </c>
      <c r="E1019" s="53" t="s">
        <v>618</v>
      </c>
      <c r="F1019" s="13" t="s">
        <v>17</v>
      </c>
      <c r="G1019" s="13" t="s">
        <v>32</v>
      </c>
      <c r="H1019" s="50" t="s">
        <v>1267</v>
      </c>
      <c r="I1019" s="68" t="s">
        <v>1268</v>
      </c>
      <c r="J1019" s="13" t="s">
        <v>1615</v>
      </c>
      <c r="K1019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1019" s="13">
        <v>146</v>
      </c>
      <c r="M101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BOŚ.6743.146.2015.AA</v>
      </c>
      <c r="N1019" s="12">
        <v>42328</v>
      </c>
      <c r="O1019" s="13" t="s">
        <v>19</v>
      </c>
      <c r="P1019" s="23"/>
      <c r="Q1019" s="58"/>
    </row>
    <row r="1020" spans="1:17" ht="45" x14ac:dyDescent="0.25">
      <c r="A1020" s="79">
        <f>IF(zgłoszenia[[#This Row],[ID]]&gt;0,A1019+1,"--")</f>
        <v>1017</v>
      </c>
      <c r="B1020" s="16" t="s">
        <v>13</v>
      </c>
      <c r="C1020" s="80">
        <v>19800</v>
      </c>
      <c r="D1020" s="15">
        <v>42307</v>
      </c>
      <c r="E1020" s="54" t="s">
        <v>902</v>
      </c>
      <c r="F1020" s="13" t="s">
        <v>17</v>
      </c>
      <c r="G1020" s="13" t="s">
        <v>26</v>
      </c>
      <c r="H1020" s="13" t="s">
        <v>175</v>
      </c>
      <c r="I1020" s="65" t="s">
        <v>2023</v>
      </c>
      <c r="J1020" s="50" t="s">
        <v>1615</v>
      </c>
      <c r="K1020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AB.6743./.2015.WŚ</v>
      </c>
      <c r="L1020" s="13">
        <v>149</v>
      </c>
      <c r="M102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BOŚ.6743.149.2015.WŚ</v>
      </c>
      <c r="N1020" s="12">
        <v>42335</v>
      </c>
      <c r="O1020" s="13" t="s">
        <v>19</v>
      </c>
      <c r="P1020" s="23"/>
      <c r="Q1020" s="58"/>
    </row>
    <row r="1021" spans="1:17" ht="45" x14ac:dyDescent="0.25">
      <c r="A1021" s="79">
        <f>IF(zgłoszenia[[#This Row],[ID]]&gt;0,A1020+1,"--")</f>
        <v>1018</v>
      </c>
      <c r="B1021" s="16" t="s">
        <v>13</v>
      </c>
      <c r="C1021" s="80">
        <v>19798</v>
      </c>
      <c r="D1021" s="15">
        <v>42307</v>
      </c>
      <c r="E1021" s="54" t="s">
        <v>902</v>
      </c>
      <c r="F1021" s="13" t="s">
        <v>17</v>
      </c>
      <c r="G1021" s="13" t="s">
        <v>26</v>
      </c>
      <c r="H1021" s="13" t="s">
        <v>791</v>
      </c>
      <c r="I1021" s="65" t="s">
        <v>1994</v>
      </c>
      <c r="J1021" s="50" t="s">
        <v>1615</v>
      </c>
      <c r="K102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AB.6743./.2015.WŚ</v>
      </c>
      <c r="L1021" s="13">
        <v>148</v>
      </c>
      <c r="M102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BOŚ.6743.148.2015.WŚ</v>
      </c>
      <c r="N1021" s="12">
        <v>42335</v>
      </c>
      <c r="O1021" s="13" t="s">
        <v>19</v>
      </c>
      <c r="P1021" s="23"/>
      <c r="Q1021" s="58"/>
    </row>
    <row r="1022" spans="1:17" ht="30" x14ac:dyDescent="0.25">
      <c r="A1022" s="79">
        <f>IF(zgłoszenia[[#This Row],[ID]]&gt;0,A1021+1,"--")</f>
        <v>1019</v>
      </c>
      <c r="B1022" s="16" t="s">
        <v>407</v>
      </c>
      <c r="C1022" s="80">
        <v>19776</v>
      </c>
      <c r="D1022" s="15">
        <v>42307</v>
      </c>
      <c r="E1022" s="53" t="s">
        <v>1008</v>
      </c>
      <c r="F1022" s="13" t="s">
        <v>17</v>
      </c>
      <c r="G1022" s="13" t="s">
        <v>29</v>
      </c>
      <c r="H1022" s="50" t="s">
        <v>144</v>
      </c>
      <c r="I1022" s="68" t="s">
        <v>1684</v>
      </c>
      <c r="J1022" s="50" t="s">
        <v>1615</v>
      </c>
      <c r="K1022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022" s="13">
        <v>151</v>
      </c>
      <c r="M102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BOŚ.6743.151.2015.AM</v>
      </c>
      <c r="N1022" s="12">
        <v>42356</v>
      </c>
      <c r="O1022" s="13" t="s">
        <v>22</v>
      </c>
      <c r="P1022" s="23"/>
      <c r="Q1022" s="58"/>
    </row>
    <row r="1023" spans="1:17" ht="30" x14ac:dyDescent="0.25">
      <c r="A1023" s="79">
        <f>IF(zgłoszenia[[#This Row],[ID]]&gt;0,A1022+1,"--")</f>
        <v>1020</v>
      </c>
      <c r="B1023" s="16" t="s">
        <v>407</v>
      </c>
      <c r="C1023" s="80">
        <v>19772</v>
      </c>
      <c r="D1023" s="15">
        <v>42307</v>
      </c>
      <c r="E1023" s="53" t="s">
        <v>1008</v>
      </c>
      <c r="F1023" s="13" t="s">
        <v>17</v>
      </c>
      <c r="G1023" s="13" t="s">
        <v>29</v>
      </c>
      <c r="H1023" s="50" t="s">
        <v>144</v>
      </c>
      <c r="I1023" s="68" t="s">
        <v>1688</v>
      </c>
      <c r="J1023" s="50" t="s">
        <v>1615</v>
      </c>
      <c r="K1023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023" s="13">
        <v>155</v>
      </c>
      <c r="M102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BOŚ.6743.155.2015.AM</v>
      </c>
      <c r="N1023" s="12">
        <v>42356</v>
      </c>
      <c r="O1023" s="13" t="s">
        <v>22</v>
      </c>
      <c r="P1023" s="23"/>
      <c r="Q1023" s="58"/>
    </row>
    <row r="1024" spans="1:17" ht="30" x14ac:dyDescent="0.25">
      <c r="A1024" s="79">
        <f>IF(zgłoszenia[[#This Row],[ID]]&gt;0,A1023+1,"--")</f>
        <v>1021</v>
      </c>
      <c r="B1024" s="16" t="s">
        <v>407</v>
      </c>
      <c r="C1024" s="80">
        <v>19770</v>
      </c>
      <c r="D1024" s="15">
        <v>42307</v>
      </c>
      <c r="E1024" s="53" t="s">
        <v>1008</v>
      </c>
      <c r="F1024" s="13" t="s">
        <v>17</v>
      </c>
      <c r="G1024" s="13" t="s">
        <v>29</v>
      </c>
      <c r="H1024" s="50" t="s">
        <v>144</v>
      </c>
      <c r="I1024" s="68" t="s">
        <v>1690</v>
      </c>
      <c r="J1024" s="50" t="s">
        <v>1615</v>
      </c>
      <c r="K1024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024" s="13">
        <v>157</v>
      </c>
      <c r="M102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BOŚ.6743.157.2015.AM</v>
      </c>
      <c r="N1024" s="12">
        <v>42356</v>
      </c>
      <c r="O1024" s="13" t="s">
        <v>22</v>
      </c>
      <c r="P1024" s="23"/>
      <c r="Q1024" s="58"/>
    </row>
    <row r="1025" spans="1:17" ht="30" x14ac:dyDescent="0.25">
      <c r="A1025" s="79">
        <f>IF(zgłoszenia[[#This Row],[ID]]&gt;0,A1024+1,"--")</f>
        <v>1022</v>
      </c>
      <c r="B1025" s="16" t="s">
        <v>407</v>
      </c>
      <c r="C1025" s="80">
        <v>19768</v>
      </c>
      <c r="D1025" s="15">
        <v>42307</v>
      </c>
      <c r="E1025" s="53" t="s">
        <v>1008</v>
      </c>
      <c r="F1025" s="13" t="s">
        <v>17</v>
      </c>
      <c r="G1025" s="13" t="s">
        <v>29</v>
      </c>
      <c r="H1025" s="50" t="s">
        <v>144</v>
      </c>
      <c r="I1025" s="68" t="s">
        <v>1692</v>
      </c>
      <c r="J1025" s="50" t="s">
        <v>1615</v>
      </c>
      <c r="K1025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025" s="13">
        <v>159</v>
      </c>
      <c r="M102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BOŚ.6743.159.2015.AM</v>
      </c>
      <c r="N1025" s="12">
        <v>42356</v>
      </c>
      <c r="O1025" s="13" t="s">
        <v>22</v>
      </c>
      <c r="P1025" s="23"/>
      <c r="Q1025" s="58"/>
    </row>
    <row r="1026" spans="1:17" ht="30" x14ac:dyDescent="0.25">
      <c r="A1026" s="79">
        <f>IF(zgłoszenia[[#This Row],[ID]]&gt;0,A1025+1,"--")</f>
        <v>1023</v>
      </c>
      <c r="B1026" s="16" t="s">
        <v>407</v>
      </c>
      <c r="C1026" s="80">
        <v>19773</v>
      </c>
      <c r="D1026" s="15">
        <v>42307</v>
      </c>
      <c r="E1026" s="53" t="s">
        <v>1008</v>
      </c>
      <c r="F1026" s="13" t="s">
        <v>17</v>
      </c>
      <c r="G1026" s="13" t="s">
        <v>29</v>
      </c>
      <c r="H1026" s="50" t="s">
        <v>144</v>
      </c>
      <c r="I1026" s="68" t="s">
        <v>1687</v>
      </c>
      <c r="J1026" s="50" t="s">
        <v>1615</v>
      </c>
      <c r="K1026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026" s="13">
        <v>154</v>
      </c>
      <c r="M102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BOŚ.6743.154.2015.AM</v>
      </c>
      <c r="N1026" s="12">
        <v>42356</v>
      </c>
      <c r="O1026" s="13" t="s">
        <v>22</v>
      </c>
      <c r="P1026" s="23"/>
      <c r="Q1026" s="58"/>
    </row>
    <row r="1027" spans="1:17" ht="30" x14ac:dyDescent="0.25">
      <c r="A1027" s="79">
        <f>IF(zgłoszenia[[#This Row],[ID]]&gt;0,A1026+1,"--")</f>
        <v>1024</v>
      </c>
      <c r="B1027" s="16" t="s">
        <v>407</v>
      </c>
      <c r="C1027" s="80">
        <v>19771</v>
      </c>
      <c r="D1027" s="15">
        <v>42307</v>
      </c>
      <c r="E1027" s="53" t="s">
        <v>1008</v>
      </c>
      <c r="F1027" s="13" t="s">
        <v>17</v>
      </c>
      <c r="G1027" s="13" t="s">
        <v>29</v>
      </c>
      <c r="H1027" s="50" t="s">
        <v>144</v>
      </c>
      <c r="I1027" s="68" t="s">
        <v>1689</v>
      </c>
      <c r="J1027" s="50" t="s">
        <v>1615</v>
      </c>
      <c r="K1027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027" s="13">
        <v>156</v>
      </c>
      <c r="M102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BOŚ.6743.156.2015.AM</v>
      </c>
      <c r="N1027" s="12">
        <v>42356</v>
      </c>
      <c r="O1027" s="13" t="s">
        <v>22</v>
      </c>
      <c r="P1027" s="23"/>
      <c r="Q1027" s="58"/>
    </row>
    <row r="1028" spans="1:17" ht="30" x14ac:dyDescent="0.25">
      <c r="A1028" s="79">
        <f>IF(zgłoszenia[[#This Row],[ID]]&gt;0,A1027+1,"--")</f>
        <v>1025</v>
      </c>
      <c r="B1028" s="16" t="s">
        <v>407</v>
      </c>
      <c r="C1028" s="80">
        <v>19769</v>
      </c>
      <c r="D1028" s="15">
        <v>42307</v>
      </c>
      <c r="E1028" s="53" t="s">
        <v>1008</v>
      </c>
      <c r="F1028" s="13" t="s">
        <v>17</v>
      </c>
      <c r="G1028" s="13" t="s">
        <v>29</v>
      </c>
      <c r="H1028" s="50" t="s">
        <v>144</v>
      </c>
      <c r="I1028" s="68" t="s">
        <v>1691</v>
      </c>
      <c r="J1028" s="50" t="s">
        <v>1615</v>
      </c>
      <c r="K1028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028" s="13">
        <v>158</v>
      </c>
      <c r="M102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BOŚ.6743.158.2015.AM</v>
      </c>
      <c r="N1028" s="12">
        <v>42356</v>
      </c>
      <c r="O1028" s="13" t="s">
        <v>22</v>
      </c>
      <c r="P1028" s="23"/>
      <c r="Q1028" s="58"/>
    </row>
    <row r="1029" spans="1:17" ht="30" x14ac:dyDescent="0.25">
      <c r="A1029" s="79">
        <f>IF(zgłoszenia[[#This Row],[ID]]&gt;0,A1028+1,"--")</f>
        <v>1026</v>
      </c>
      <c r="B1029" s="16" t="s">
        <v>407</v>
      </c>
      <c r="C1029" s="80">
        <v>19767</v>
      </c>
      <c r="D1029" s="15">
        <v>42307</v>
      </c>
      <c r="E1029" s="53" t="s">
        <v>1008</v>
      </c>
      <c r="F1029" s="13" t="s">
        <v>17</v>
      </c>
      <c r="G1029" s="13" t="s">
        <v>29</v>
      </c>
      <c r="H1029" s="50" t="s">
        <v>144</v>
      </c>
      <c r="I1029" s="68" t="s">
        <v>1693</v>
      </c>
      <c r="J1029" s="50" t="s">
        <v>1615</v>
      </c>
      <c r="K1029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029" s="13">
        <v>160</v>
      </c>
      <c r="M102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BOŚ.6743.160.2015.AM</v>
      </c>
      <c r="N1029" s="12">
        <v>42356</v>
      </c>
      <c r="O1029" s="13" t="s">
        <v>22</v>
      </c>
      <c r="P1029" s="23"/>
      <c r="Q1029" s="58"/>
    </row>
    <row r="1030" spans="1:17" ht="30" x14ac:dyDescent="0.25">
      <c r="A1030" s="79">
        <f>IF(zgłoszenia[[#This Row],[ID]]&gt;0,A1029+1,"--")</f>
        <v>1027</v>
      </c>
      <c r="B1030" s="16" t="s">
        <v>407</v>
      </c>
      <c r="C1030" s="80">
        <v>19766</v>
      </c>
      <c r="D1030" s="15">
        <v>42307</v>
      </c>
      <c r="E1030" s="53" t="s">
        <v>1008</v>
      </c>
      <c r="F1030" s="13" t="s">
        <v>17</v>
      </c>
      <c r="G1030" s="13" t="s">
        <v>29</v>
      </c>
      <c r="H1030" s="50" t="s">
        <v>144</v>
      </c>
      <c r="I1030" s="68" t="s">
        <v>1694</v>
      </c>
      <c r="J1030" s="50" t="s">
        <v>1615</v>
      </c>
      <c r="K1030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030" s="13">
        <v>161</v>
      </c>
      <c r="M103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BOŚ.6743.161.2015.AM</v>
      </c>
      <c r="N1030" s="12">
        <v>42356</v>
      </c>
      <c r="O1030" s="13" t="s">
        <v>22</v>
      </c>
      <c r="P1030" s="23"/>
      <c r="Q1030" s="58"/>
    </row>
    <row r="1031" spans="1:17" ht="30" x14ac:dyDescent="0.25">
      <c r="A1031" s="79">
        <f>IF(zgłoszenia[[#This Row],[ID]]&gt;0,A1030+1,"--")</f>
        <v>1028</v>
      </c>
      <c r="B1031" s="16" t="s">
        <v>407</v>
      </c>
      <c r="C1031" s="80">
        <v>19763</v>
      </c>
      <c r="D1031" s="15">
        <v>42307</v>
      </c>
      <c r="E1031" s="53" t="s">
        <v>1008</v>
      </c>
      <c r="F1031" s="13" t="s">
        <v>17</v>
      </c>
      <c r="G1031" s="13" t="s">
        <v>29</v>
      </c>
      <c r="H1031" s="50" t="s">
        <v>144</v>
      </c>
      <c r="I1031" s="68" t="s">
        <v>1695</v>
      </c>
      <c r="J1031" s="50" t="s">
        <v>1615</v>
      </c>
      <c r="K103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031" s="13">
        <v>162</v>
      </c>
      <c r="M103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BOŚ.6743.162.2015.AM</v>
      </c>
      <c r="N1031" s="12">
        <v>42356</v>
      </c>
      <c r="O1031" s="13" t="s">
        <v>22</v>
      </c>
      <c r="P1031" s="23"/>
      <c r="Q1031" s="58"/>
    </row>
    <row r="1032" spans="1:17" ht="30" x14ac:dyDescent="0.25">
      <c r="A1032" s="79">
        <f>IF(zgłoszenia[[#This Row],[ID]]&gt;0,A1031+1,"--")</f>
        <v>1029</v>
      </c>
      <c r="B1032" s="16" t="s">
        <v>407</v>
      </c>
      <c r="C1032" s="80">
        <v>19761</v>
      </c>
      <c r="D1032" s="15">
        <v>42307</v>
      </c>
      <c r="E1032" s="53" t="s">
        <v>1008</v>
      </c>
      <c r="F1032" s="13" t="s">
        <v>17</v>
      </c>
      <c r="G1032" s="13" t="s">
        <v>29</v>
      </c>
      <c r="H1032" s="50" t="s">
        <v>144</v>
      </c>
      <c r="I1032" s="68" t="s">
        <v>1696</v>
      </c>
      <c r="J1032" s="50" t="s">
        <v>1615</v>
      </c>
      <c r="K1032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032" s="13">
        <v>163</v>
      </c>
      <c r="M103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BOŚ.6743.163.2015.AM</v>
      </c>
      <c r="N1032" s="12">
        <v>42356</v>
      </c>
      <c r="O1032" s="13" t="s">
        <v>22</v>
      </c>
      <c r="P1032" s="23"/>
      <c r="Q1032" s="58"/>
    </row>
    <row r="1033" spans="1:17" ht="30" x14ac:dyDescent="0.25">
      <c r="A1033" s="79">
        <f>IF(zgłoszenia[[#This Row],[ID]]&gt;0,A1032+1,"--")</f>
        <v>1030</v>
      </c>
      <c r="B1033" s="16" t="s">
        <v>407</v>
      </c>
      <c r="C1033" s="80">
        <v>19760</v>
      </c>
      <c r="D1033" s="15">
        <v>42307</v>
      </c>
      <c r="E1033" s="53" t="s">
        <v>1008</v>
      </c>
      <c r="F1033" s="13" t="s">
        <v>17</v>
      </c>
      <c r="G1033" s="13" t="s">
        <v>29</v>
      </c>
      <c r="H1033" s="50" t="s">
        <v>144</v>
      </c>
      <c r="I1033" s="68" t="s">
        <v>1697</v>
      </c>
      <c r="J1033" s="50" t="s">
        <v>1615</v>
      </c>
      <c r="K1033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033" s="13">
        <v>164</v>
      </c>
      <c r="M103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BOŚ.6743.164.2015.AM</v>
      </c>
      <c r="N1033" s="12">
        <v>42356</v>
      </c>
      <c r="O1033" s="13" t="s">
        <v>22</v>
      </c>
      <c r="P1033" s="23"/>
      <c r="Q1033" s="58"/>
    </row>
    <row r="1034" spans="1:17" ht="30" x14ac:dyDescent="0.25">
      <c r="A1034" s="79">
        <f>IF(zgłoszenia[[#This Row],[ID]]&gt;0,A1033+1,"--")</f>
        <v>1031</v>
      </c>
      <c r="B1034" s="16" t="s">
        <v>407</v>
      </c>
      <c r="C1034" s="80">
        <v>19774</v>
      </c>
      <c r="D1034" s="15">
        <v>42307</v>
      </c>
      <c r="E1034" s="53" t="s">
        <v>1008</v>
      </c>
      <c r="F1034" s="13" t="s">
        <v>17</v>
      </c>
      <c r="G1034" s="13" t="s">
        <v>29</v>
      </c>
      <c r="H1034" s="50" t="s">
        <v>144</v>
      </c>
      <c r="I1034" s="68" t="s">
        <v>1686</v>
      </c>
      <c r="J1034" s="50" t="s">
        <v>1615</v>
      </c>
      <c r="K1034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034" s="13">
        <v>153</v>
      </c>
      <c r="M103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BOŚ.6743.153.2015.AM</v>
      </c>
      <c r="N1034" s="12">
        <v>42356</v>
      </c>
      <c r="O1034" s="13" t="s">
        <v>22</v>
      </c>
      <c r="P1034" s="23"/>
      <c r="Q1034" s="58"/>
    </row>
    <row r="1035" spans="1:17" ht="30" x14ac:dyDescent="0.25">
      <c r="A1035" s="79">
        <f>IF(zgłoszenia[[#This Row],[ID]]&gt;0,A1034+1,"--")</f>
        <v>1032</v>
      </c>
      <c r="B1035" s="16" t="s">
        <v>407</v>
      </c>
      <c r="C1035" s="80">
        <v>19775</v>
      </c>
      <c r="D1035" s="15">
        <v>42307</v>
      </c>
      <c r="E1035" s="53" t="s">
        <v>1008</v>
      </c>
      <c r="F1035" s="13" t="s">
        <v>17</v>
      </c>
      <c r="G1035" s="13" t="s">
        <v>29</v>
      </c>
      <c r="H1035" s="50" t="s">
        <v>144</v>
      </c>
      <c r="I1035" s="68" t="s">
        <v>1685</v>
      </c>
      <c r="J1035" s="50" t="s">
        <v>1615</v>
      </c>
      <c r="K1035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035" s="13">
        <v>152</v>
      </c>
      <c r="M103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BOŚ.6743.152.2015.AM</v>
      </c>
      <c r="N1035" s="12">
        <v>42356</v>
      </c>
      <c r="O1035" s="13" t="s">
        <v>22</v>
      </c>
      <c r="P1035" s="23"/>
      <c r="Q1035" s="58"/>
    </row>
    <row r="1036" spans="1:17" ht="45" x14ac:dyDescent="0.25">
      <c r="A1036" s="79">
        <f>IF(zgłoszenia[[#This Row],[ID]]&gt;0,A1035+1,"--")</f>
        <v>1033</v>
      </c>
      <c r="B1036" s="16" t="s">
        <v>45</v>
      </c>
      <c r="C1036" s="80">
        <v>19788</v>
      </c>
      <c r="D1036" s="15">
        <v>42307</v>
      </c>
      <c r="E1036" s="54" t="s">
        <v>1698</v>
      </c>
      <c r="F1036" s="13" t="s">
        <v>17</v>
      </c>
      <c r="G1036" s="13" t="s">
        <v>33</v>
      </c>
      <c r="H1036" s="13" t="s">
        <v>206</v>
      </c>
      <c r="I1036" s="65" t="s">
        <v>1699</v>
      </c>
      <c r="J1036" s="13" t="s">
        <v>1703</v>
      </c>
      <c r="K1036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036" s="13">
        <v>167</v>
      </c>
      <c r="M103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BOŚ.6743.167.2015.IN</v>
      </c>
      <c r="N1036" s="12">
        <v>42335</v>
      </c>
      <c r="O1036" s="13" t="s">
        <v>19</v>
      </c>
      <c r="P1036" s="23"/>
      <c r="Q1036" s="58"/>
    </row>
    <row r="1037" spans="1:17" ht="30" x14ac:dyDescent="0.25">
      <c r="A1037" s="79">
        <f>IF(zgłoszenia[[#This Row],[ID]]&gt;0,A1036+1,"--")</f>
        <v>1034</v>
      </c>
      <c r="B1037" s="16" t="s">
        <v>407</v>
      </c>
      <c r="C1037" s="80">
        <v>19826</v>
      </c>
      <c r="D1037" s="15">
        <v>42310</v>
      </c>
      <c r="E1037" s="53" t="s">
        <v>217</v>
      </c>
      <c r="F1037" s="13" t="s">
        <v>23</v>
      </c>
      <c r="G1037" s="13" t="s">
        <v>18</v>
      </c>
      <c r="H1037" s="50" t="s">
        <v>283</v>
      </c>
      <c r="I1037" s="68" t="s">
        <v>990</v>
      </c>
      <c r="J1037" s="50" t="s">
        <v>1615</v>
      </c>
      <c r="K1037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037" s="13">
        <v>150</v>
      </c>
      <c r="M103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BOŚ.6743.150.2015.AM</v>
      </c>
      <c r="N1037" s="12">
        <v>42317</v>
      </c>
      <c r="O1037" s="13" t="s">
        <v>22</v>
      </c>
      <c r="P1037" s="23"/>
      <c r="Q1037" s="58"/>
    </row>
    <row r="1038" spans="1:17" ht="45" x14ac:dyDescent="0.25">
      <c r="A1038" s="79">
        <f>IF(zgłoszenia[[#This Row],[ID]]&gt;0,A1037+1,"--")</f>
        <v>1035</v>
      </c>
      <c r="B1038" s="16" t="s">
        <v>45</v>
      </c>
      <c r="C1038" s="80">
        <v>19816</v>
      </c>
      <c r="D1038" s="15">
        <v>42307</v>
      </c>
      <c r="E1038" s="54" t="s">
        <v>1447</v>
      </c>
      <c r="F1038" s="13" t="s">
        <v>17</v>
      </c>
      <c r="G1038" s="13" t="s">
        <v>33</v>
      </c>
      <c r="H1038" s="13" t="s">
        <v>1700</v>
      </c>
      <c r="I1038" s="65" t="s">
        <v>1448</v>
      </c>
      <c r="J1038" s="13" t="s">
        <v>1703</v>
      </c>
      <c r="K1038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038" s="13">
        <v>166</v>
      </c>
      <c r="M103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BOŚ.6743.166.2015.IN</v>
      </c>
      <c r="N1038" s="12">
        <v>42328</v>
      </c>
      <c r="O1038" s="13"/>
      <c r="P1038" s="23"/>
      <c r="Q1038" s="58"/>
    </row>
    <row r="1039" spans="1:17" ht="45" x14ac:dyDescent="0.25">
      <c r="A1039" s="79">
        <f>IF(zgłoszenia[[#This Row],[ID]]&gt;0,A1038+1,"--")</f>
        <v>1036</v>
      </c>
      <c r="B1039" s="16" t="s">
        <v>46</v>
      </c>
      <c r="C1039" s="80">
        <v>19929</v>
      </c>
      <c r="D1039" s="15">
        <v>42310</v>
      </c>
      <c r="E1039" s="54" t="s">
        <v>1288</v>
      </c>
      <c r="F1039" s="13" t="s">
        <v>17</v>
      </c>
      <c r="G1039" s="13" t="s">
        <v>18</v>
      </c>
      <c r="H1039" s="13" t="s">
        <v>18</v>
      </c>
      <c r="I1039" s="65" t="s">
        <v>1704</v>
      </c>
      <c r="J1039" s="13" t="s">
        <v>1615</v>
      </c>
      <c r="K1039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1039" s="13">
        <v>170</v>
      </c>
      <c r="M1039" s="6" t="s">
        <v>1705</v>
      </c>
      <c r="N1039" s="12">
        <v>42328</v>
      </c>
      <c r="O1039" s="13" t="s">
        <v>19</v>
      </c>
      <c r="P1039" s="23"/>
      <c r="Q1039" s="58"/>
    </row>
    <row r="1040" spans="1:17" ht="30" x14ac:dyDescent="0.25">
      <c r="A1040" s="79">
        <f>IF(zgłoszenia[[#This Row],[ID]]&gt;0,A1039+1,"--")</f>
        <v>1037</v>
      </c>
      <c r="B1040" s="16" t="s">
        <v>40</v>
      </c>
      <c r="C1040" s="80">
        <v>19857</v>
      </c>
      <c r="D1040" s="15">
        <v>42310</v>
      </c>
      <c r="E1040" s="54" t="s">
        <v>114</v>
      </c>
      <c r="F1040" s="13" t="s">
        <v>23</v>
      </c>
      <c r="G1040" s="13" t="s">
        <v>29</v>
      </c>
      <c r="H1040" s="13" t="s">
        <v>29</v>
      </c>
      <c r="I1040" s="65" t="s">
        <v>353</v>
      </c>
      <c r="J1040" s="13" t="s">
        <v>1673</v>
      </c>
      <c r="K1040" s="6" t="str">
        <f>IF(zgłoszenia[[#This Row],[ID]]&gt;0,IF(zgłoszenia[[#This Row],[AB Nr
z eDOK]]&gt;0,CONCATENATE("AB.6743.",zgłoszenia[[#This Row],[AB Nr
z eDOK]],".",D$1,".",zgłoszenia[[#This Row],[ID]]),"brak rejestreacji eDOK"),"")</f>
        <v>AB.6743. /.2015.AŁ</v>
      </c>
      <c r="L1040" s="13">
        <v>169</v>
      </c>
      <c r="M104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BOŚ.6743.169.2015.AŁ</v>
      </c>
      <c r="N1040" s="12">
        <v>42312</v>
      </c>
      <c r="O1040" s="13" t="s">
        <v>31</v>
      </c>
      <c r="P1040" s="23"/>
      <c r="Q1040" s="58"/>
    </row>
    <row r="1041" spans="1:17" ht="45" x14ac:dyDescent="0.25">
      <c r="A1041" s="79">
        <f>IF(zgłoszenia[[#This Row],[ID]]&gt;0,A1040+1,"--")</f>
        <v>1038</v>
      </c>
      <c r="B1041" s="16" t="s">
        <v>12</v>
      </c>
      <c r="C1041" s="80">
        <v>19847</v>
      </c>
      <c r="D1041" s="15">
        <v>42310</v>
      </c>
      <c r="E1041" s="53" t="s">
        <v>929</v>
      </c>
      <c r="F1041" s="13" t="s">
        <v>23</v>
      </c>
      <c r="G1041" s="13" t="s">
        <v>32</v>
      </c>
      <c r="H1041" s="50" t="s">
        <v>54</v>
      </c>
      <c r="I1041" s="68" t="s">
        <v>1486</v>
      </c>
      <c r="J1041" s="13" t="s">
        <v>1615</v>
      </c>
      <c r="K104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1041" s="13">
        <v>172</v>
      </c>
      <c r="M104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BOŚ.6743.172.2015.AA</v>
      </c>
      <c r="N1041" s="12">
        <v>42324</v>
      </c>
      <c r="O1041" s="13" t="s">
        <v>19</v>
      </c>
      <c r="P1041" s="23"/>
      <c r="Q1041" s="58"/>
    </row>
    <row r="1042" spans="1:17" ht="45" x14ac:dyDescent="0.25">
      <c r="A1042" s="79">
        <f>IF(zgłoszenia[[#This Row],[ID]]&gt;0,A1041+1,"--")</f>
        <v>1039</v>
      </c>
      <c r="B1042" s="16" t="s">
        <v>45</v>
      </c>
      <c r="C1042" s="80">
        <v>19920</v>
      </c>
      <c r="D1042" s="15">
        <v>42310</v>
      </c>
      <c r="E1042" s="54" t="s">
        <v>1815</v>
      </c>
      <c r="F1042" s="13" t="s">
        <v>17</v>
      </c>
      <c r="G1042" s="13" t="s">
        <v>33</v>
      </c>
      <c r="H1042" s="13" t="s">
        <v>206</v>
      </c>
      <c r="I1042" s="65" t="s">
        <v>1701</v>
      </c>
      <c r="J1042" s="13" t="s">
        <v>1703</v>
      </c>
      <c r="K1042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042" s="13">
        <v>168</v>
      </c>
      <c r="M104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BOŚ.6743.168.2015.IN</v>
      </c>
      <c r="N1042" s="12">
        <v>42339</v>
      </c>
      <c r="O1042" s="13" t="s">
        <v>19</v>
      </c>
      <c r="P1042" s="23"/>
      <c r="Q1042" s="58"/>
    </row>
    <row r="1043" spans="1:17" ht="45" x14ac:dyDescent="0.25">
      <c r="A1043" s="79">
        <f>IF(zgłoszenia[[#This Row],[ID]]&gt;0,A1042+1,"--")</f>
        <v>1040</v>
      </c>
      <c r="B1043" s="16" t="s">
        <v>40</v>
      </c>
      <c r="C1043" s="80" t="s">
        <v>1706</v>
      </c>
      <c r="D1043" s="15">
        <v>42311</v>
      </c>
      <c r="E1043" s="54" t="s">
        <v>1707</v>
      </c>
      <c r="F1043" s="13" t="s">
        <v>23</v>
      </c>
      <c r="G1043" s="13" t="s">
        <v>29</v>
      </c>
      <c r="H1043" s="13" t="s">
        <v>144</v>
      </c>
      <c r="I1043" s="65" t="s">
        <v>1651</v>
      </c>
      <c r="J1043" s="13" t="s">
        <v>1673</v>
      </c>
      <c r="K1043" s="6" t="str">
        <f>IF(zgłoszenia[[#This Row],[ID]]&gt;0,IF(zgłoszenia[[#This Row],[AB Nr
z eDOK]]&gt;0,CONCATENATE("AB.6743.",zgłoszenia[[#This Row],[AB Nr
z eDOK]],".",D$1,".",zgłoszenia[[#This Row],[ID]]),"brak rejestreacji eDOK"),"")</f>
        <v>AB.6743. /.2015.AŁ</v>
      </c>
      <c r="L1043" s="13">
        <v>171</v>
      </c>
      <c r="M104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BOŚ.6743.171.2015.AŁ</v>
      </c>
      <c r="N1043" s="12">
        <v>42341</v>
      </c>
      <c r="O1043" s="13" t="s">
        <v>19</v>
      </c>
      <c r="P1043" s="23"/>
      <c r="Q1043" s="58"/>
    </row>
    <row r="1044" spans="1:17" ht="45" x14ac:dyDescent="0.25">
      <c r="A1044" s="79">
        <f>IF(zgłoszenia[[#This Row],[ID]]&gt;0,A1043+1,"--")</f>
        <v>1041</v>
      </c>
      <c r="B1044" s="16" t="s">
        <v>46</v>
      </c>
      <c r="C1044" s="80">
        <v>20020</v>
      </c>
      <c r="D1044" s="15">
        <v>42311</v>
      </c>
      <c r="E1044" s="54" t="s">
        <v>1711</v>
      </c>
      <c r="F1044" s="13" t="s">
        <v>17</v>
      </c>
      <c r="G1044" s="13" t="s">
        <v>18</v>
      </c>
      <c r="H1044" s="13" t="s">
        <v>173</v>
      </c>
      <c r="I1044" s="65" t="s">
        <v>1709</v>
      </c>
      <c r="J1044" s="13" t="s">
        <v>1615</v>
      </c>
      <c r="K1044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1044" s="13">
        <v>173</v>
      </c>
      <c r="M1044" s="6" t="s">
        <v>1710</v>
      </c>
      <c r="N1044" s="12">
        <v>42338</v>
      </c>
      <c r="O1044" s="13" t="s">
        <v>19</v>
      </c>
      <c r="P1044" s="23"/>
      <c r="Q1044" s="58"/>
    </row>
    <row r="1045" spans="1:17" ht="45" x14ac:dyDescent="0.25">
      <c r="A1045" s="79">
        <f>IF(zgłoszenia[[#This Row],[ID]]&gt;0,A1044+1,"--")</f>
        <v>1042</v>
      </c>
      <c r="B1045" s="16" t="s">
        <v>1602</v>
      </c>
      <c r="C1045" s="80">
        <v>20111</v>
      </c>
      <c r="D1045" s="15">
        <v>42312</v>
      </c>
      <c r="E1045" s="54" t="s">
        <v>1012</v>
      </c>
      <c r="F1045" s="13" t="s">
        <v>17</v>
      </c>
      <c r="G1045" s="13" t="s">
        <v>29</v>
      </c>
      <c r="H1045" s="13" t="s">
        <v>128</v>
      </c>
      <c r="I1045" s="65" t="s">
        <v>1745</v>
      </c>
      <c r="J1045" s="13" t="s">
        <v>1615</v>
      </c>
      <c r="K1045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AB.6743./.2015.AP</v>
      </c>
      <c r="L1045" s="13">
        <v>180</v>
      </c>
      <c r="M104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BOŚ.6743.180.2015.AP</v>
      </c>
      <c r="N1045" s="12">
        <v>42331</v>
      </c>
      <c r="O1045" s="13" t="s">
        <v>19</v>
      </c>
      <c r="P1045" s="23"/>
      <c r="Q1045" s="58"/>
    </row>
    <row r="1046" spans="1:17" ht="45" x14ac:dyDescent="0.25">
      <c r="A1046" s="79">
        <f>IF(zgłoszenia[[#This Row],[ID]]&gt;0,A1045+1,"--")</f>
        <v>1043</v>
      </c>
      <c r="B1046" s="16" t="s">
        <v>1602</v>
      </c>
      <c r="C1046" s="80">
        <v>20208</v>
      </c>
      <c r="D1046" s="15">
        <v>42313</v>
      </c>
      <c r="E1046" s="54" t="s">
        <v>1746</v>
      </c>
      <c r="F1046" s="13" t="s">
        <v>17</v>
      </c>
      <c r="G1046" s="13" t="s">
        <v>21</v>
      </c>
      <c r="H1046" s="13" t="s">
        <v>1747</v>
      </c>
      <c r="I1046" s="65" t="s">
        <v>1748</v>
      </c>
      <c r="J1046" s="13" t="s">
        <v>1615</v>
      </c>
      <c r="K1046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AB.6743./.2015.AP</v>
      </c>
      <c r="L1046" s="13">
        <v>181</v>
      </c>
      <c r="M104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BOŚ.6743.181.2015.AP</v>
      </c>
      <c r="N1046" s="12">
        <v>42338</v>
      </c>
      <c r="O1046" s="13" t="s">
        <v>19</v>
      </c>
      <c r="P1046" s="23"/>
      <c r="Q1046" s="58"/>
    </row>
    <row r="1047" spans="1:17" ht="30" x14ac:dyDescent="0.25">
      <c r="A1047" s="79">
        <f>IF(zgłoszenia[[#This Row],[ID]]&gt;0,A1046+1,"--")</f>
        <v>1044</v>
      </c>
      <c r="B1047" s="16" t="s">
        <v>36</v>
      </c>
      <c r="C1047" s="80">
        <v>20357</v>
      </c>
      <c r="D1047" s="15">
        <v>42314</v>
      </c>
      <c r="E1047" s="54" t="s">
        <v>1940</v>
      </c>
      <c r="F1047" s="13" t="s">
        <v>20</v>
      </c>
      <c r="G1047" s="13" t="s">
        <v>29</v>
      </c>
      <c r="H1047" s="13" t="s">
        <v>483</v>
      </c>
      <c r="I1047" s="65"/>
      <c r="J1047" s="13"/>
      <c r="K1047" s="6" t="str">
        <f>IF(zgłoszenia[[#This Row],[ID]]&gt;0,IF(zgłoszenia[[#This Row],[AB Nr
z eDOK]]&gt;0,CONCATENATE("AB.6743.",zgłoszenia[[#This Row],[AB Nr
z eDOK]],".",D$1,".",zgłoszenia[[#This Row],[ID]]),"brak rejestreacji eDOK"),"")</f>
        <v>brak rejestreacji eDOK</v>
      </c>
      <c r="L1047" s="13"/>
      <c r="M1047" s="6" t="str">
        <f>IF(zgłoszenia[[#This Row],[ID]]&gt;0,IF(zgłoszenia[[#This Row],[AB Nr
z eDOK]]&gt;0,CONCATENATE("BOŚ.6743.",zgłoszenia[[#This Row],[BOŚ Nr
z eDOK]],".",D$1,".",zgłoszenia[[#This Row],[ID]]),"brak rejestreacji eDOK"),"")</f>
        <v>brak rejestreacji eDOK</v>
      </c>
      <c r="N1047" s="12"/>
      <c r="O1047" s="13"/>
      <c r="P1047" s="23"/>
      <c r="Q1047" s="58"/>
    </row>
    <row r="1048" spans="1:17" ht="60" x14ac:dyDescent="0.25">
      <c r="A1048" s="79">
        <f>IF(zgłoszenia[[#This Row],[ID]]&gt;0,A1047+1,"--")</f>
        <v>1045</v>
      </c>
      <c r="B1048" s="16" t="s">
        <v>407</v>
      </c>
      <c r="C1048" s="80">
        <v>20232</v>
      </c>
      <c r="D1048" s="15">
        <v>42313</v>
      </c>
      <c r="E1048" s="53" t="s">
        <v>1728</v>
      </c>
      <c r="F1048" s="13" t="s">
        <v>23</v>
      </c>
      <c r="G1048" s="13" t="s">
        <v>32</v>
      </c>
      <c r="H1048" s="50" t="s">
        <v>1729</v>
      </c>
      <c r="I1048" s="68" t="s">
        <v>1730</v>
      </c>
      <c r="J1048" s="50" t="s">
        <v>1615</v>
      </c>
      <c r="K1048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048" s="13">
        <v>176</v>
      </c>
      <c r="M104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BOŚ.6743.176.2015.AM</v>
      </c>
      <c r="N1048" s="12">
        <v>42345</v>
      </c>
      <c r="O1048" s="13" t="s">
        <v>19</v>
      </c>
      <c r="P1048" s="23"/>
      <c r="Q1048" s="58"/>
    </row>
    <row r="1049" spans="1:17" ht="45" x14ac:dyDescent="0.25">
      <c r="A1049" s="79">
        <f>IF(zgłoszenia[[#This Row],[ID]]&gt;0,A1048+1,"--")</f>
        <v>1046</v>
      </c>
      <c r="B1049" s="16" t="s">
        <v>36</v>
      </c>
      <c r="C1049" s="80">
        <v>20313</v>
      </c>
      <c r="D1049" s="15">
        <v>42314</v>
      </c>
      <c r="E1049" s="54" t="s">
        <v>1950</v>
      </c>
      <c r="F1049" s="13" t="s">
        <v>17</v>
      </c>
      <c r="G1049" s="13" t="s">
        <v>29</v>
      </c>
      <c r="H1049" s="13" t="s">
        <v>29</v>
      </c>
      <c r="I1049" s="65" t="s">
        <v>1951</v>
      </c>
      <c r="J1049" s="13" t="s">
        <v>1615</v>
      </c>
      <c r="K1049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049" s="13">
        <v>230</v>
      </c>
      <c r="M104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BOŚ.6743.230.2015.AS</v>
      </c>
      <c r="N1049" s="12">
        <v>42345</v>
      </c>
      <c r="O1049" s="13" t="s">
        <v>19</v>
      </c>
      <c r="P1049" s="23"/>
      <c r="Q1049" s="58"/>
    </row>
    <row r="1050" spans="1:17" ht="45" x14ac:dyDescent="0.25">
      <c r="A1050" s="79">
        <f>IF(zgłoszenia[[#This Row],[ID]]&gt;0,A1049+1,"--")</f>
        <v>1047</v>
      </c>
      <c r="B1050" s="16" t="s">
        <v>407</v>
      </c>
      <c r="C1050" s="80">
        <v>20422</v>
      </c>
      <c r="D1050" s="15">
        <v>42317</v>
      </c>
      <c r="E1050" s="53" t="s">
        <v>1731</v>
      </c>
      <c r="F1050" s="13" t="s">
        <v>17</v>
      </c>
      <c r="G1050" s="13" t="s">
        <v>30</v>
      </c>
      <c r="H1050" s="50" t="s">
        <v>1732</v>
      </c>
      <c r="I1050" s="68" t="s">
        <v>1679</v>
      </c>
      <c r="J1050" s="50" t="s">
        <v>1615</v>
      </c>
      <c r="K1050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050" s="13">
        <v>179</v>
      </c>
      <c r="M105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BOŚ.6743.179.2015.AM</v>
      </c>
      <c r="N1050" s="12">
        <v>42347</v>
      </c>
      <c r="O1050" s="13" t="s">
        <v>19</v>
      </c>
      <c r="P1050" s="23"/>
      <c r="Q1050" s="58"/>
    </row>
    <row r="1051" spans="1:17" ht="45" x14ac:dyDescent="0.25">
      <c r="A1051" s="79">
        <f>IF(zgłoszenia[[#This Row],[ID]]&gt;0,A1050+1,"--")</f>
        <v>1048</v>
      </c>
      <c r="B1051" s="16" t="s">
        <v>407</v>
      </c>
      <c r="C1051" s="80">
        <v>20439</v>
      </c>
      <c r="D1051" s="15">
        <v>42317</v>
      </c>
      <c r="E1051" s="53" t="s">
        <v>1008</v>
      </c>
      <c r="F1051" s="13" t="s">
        <v>17</v>
      </c>
      <c r="G1051" s="13" t="s">
        <v>21</v>
      </c>
      <c r="H1051" s="50" t="s">
        <v>103</v>
      </c>
      <c r="I1051" s="68" t="s">
        <v>1733</v>
      </c>
      <c r="J1051" s="50" t="s">
        <v>1615</v>
      </c>
      <c r="K105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051" s="13">
        <v>178</v>
      </c>
      <c r="M105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BOŚ.6743.178.2015.AM</v>
      </c>
      <c r="N1051" s="12">
        <v>42388</v>
      </c>
      <c r="O1051" s="13" t="s">
        <v>19</v>
      </c>
      <c r="P1051" s="23"/>
      <c r="Q1051" s="58"/>
    </row>
    <row r="1052" spans="1:17" ht="45" x14ac:dyDescent="0.25">
      <c r="A1052" s="79">
        <f>IF(zgłoszenia[[#This Row],[ID]]&gt;0,A1051+1,"--")</f>
        <v>1049</v>
      </c>
      <c r="B1052" s="16" t="s">
        <v>37</v>
      </c>
      <c r="C1052" s="80">
        <v>20446</v>
      </c>
      <c r="D1052" s="15">
        <v>42317</v>
      </c>
      <c r="E1052" s="54" t="s">
        <v>58</v>
      </c>
      <c r="F1052" s="13" t="s">
        <v>20</v>
      </c>
      <c r="G1052" s="13" t="s">
        <v>29</v>
      </c>
      <c r="H1052" s="13" t="s">
        <v>83</v>
      </c>
      <c r="I1052" s="65" t="s">
        <v>349</v>
      </c>
      <c r="J1052" s="13" t="s">
        <v>1615</v>
      </c>
      <c r="K1052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AB.6743./.2015.KŻ</v>
      </c>
      <c r="L1052" s="13">
        <v>192</v>
      </c>
      <c r="M105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BOŚ.6743.192.2015.KŻ</v>
      </c>
      <c r="N1052" s="12">
        <v>42359</v>
      </c>
      <c r="O1052" s="13" t="s">
        <v>19</v>
      </c>
      <c r="P1052" s="23"/>
      <c r="Q1052" s="58"/>
    </row>
    <row r="1053" spans="1:17" ht="45" x14ac:dyDescent="0.25">
      <c r="A1053" s="79">
        <f>IF(zgłoszenia[[#This Row],[ID]]&gt;0,A1052+1,"--")</f>
        <v>1050</v>
      </c>
      <c r="B1053" s="16" t="s">
        <v>12</v>
      </c>
      <c r="C1053" s="80">
        <v>20455</v>
      </c>
      <c r="D1053" s="15">
        <v>42317</v>
      </c>
      <c r="E1053" s="53" t="s">
        <v>1715</v>
      </c>
      <c r="F1053" s="13" t="s">
        <v>17</v>
      </c>
      <c r="G1053" s="13" t="s">
        <v>32</v>
      </c>
      <c r="H1053" s="50" t="s">
        <v>54</v>
      </c>
      <c r="I1053" s="68" t="s">
        <v>1246</v>
      </c>
      <c r="J1053" s="13" t="s">
        <v>1615</v>
      </c>
      <c r="K1053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1053" s="13">
        <v>185</v>
      </c>
      <c r="M105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BOŚ.6743.185.2015.AA</v>
      </c>
      <c r="N1053" s="12">
        <v>42324</v>
      </c>
      <c r="O1053" s="13" t="s">
        <v>19</v>
      </c>
      <c r="P1053" s="23"/>
      <c r="Q1053" s="58"/>
    </row>
    <row r="1054" spans="1:17" ht="45" x14ac:dyDescent="0.25">
      <c r="A1054" s="79">
        <f>IF(zgłoszenia[[#This Row],[ID]]&gt;0,A1053+1,"--")</f>
        <v>1051</v>
      </c>
      <c r="B1054" s="16" t="s">
        <v>47</v>
      </c>
      <c r="C1054" s="80">
        <v>20370</v>
      </c>
      <c r="D1054" s="15">
        <v>42314</v>
      </c>
      <c r="E1054" s="54" t="s">
        <v>1724</v>
      </c>
      <c r="F1054" s="13" t="s">
        <v>23</v>
      </c>
      <c r="G1054" s="13" t="s">
        <v>33</v>
      </c>
      <c r="H1054" s="13" t="s">
        <v>537</v>
      </c>
      <c r="I1054" s="65" t="s">
        <v>1140</v>
      </c>
      <c r="J1054" s="13" t="s">
        <v>1725</v>
      </c>
      <c r="K1054" s="6" t="str">
        <f>IF(zgłoszenia[[#This Row],[ID]]&gt;0,IF(zgłoszenia[[#This Row],[AB Nr
z eDOK]]&gt;0,CONCATENATE("AB.6743.",zgłoszenia[[#This Row],[AB Nr
z eDOK]],".",D$1,".",zgłoszenia[[#This Row],[ID]]),"brak rejestreacji eDOK"),"")</f>
        <v>AB.6743./'.2015.ŁD</v>
      </c>
      <c r="L1054" s="13">
        <v>198</v>
      </c>
      <c r="M105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BOŚ.6743.198.2015.ŁD</v>
      </c>
      <c r="N1054" s="12">
        <v>42344</v>
      </c>
      <c r="O1054" s="13" t="s">
        <v>19</v>
      </c>
      <c r="P1054" s="23"/>
      <c r="Q1054" s="58"/>
    </row>
    <row r="1055" spans="1:17" ht="45" x14ac:dyDescent="0.25">
      <c r="A1055" s="79">
        <f>IF(zgłoszenia[[#This Row],[ID]]&gt;0,A1054+1,"--")</f>
        <v>1052</v>
      </c>
      <c r="B1055" s="16" t="s">
        <v>407</v>
      </c>
      <c r="C1055" s="80">
        <v>20411</v>
      </c>
      <c r="D1055" s="15">
        <v>42317</v>
      </c>
      <c r="E1055" s="53" t="s">
        <v>1734</v>
      </c>
      <c r="F1055" s="13" t="s">
        <v>17</v>
      </c>
      <c r="G1055" s="13" t="s">
        <v>24</v>
      </c>
      <c r="H1055" s="50" t="s">
        <v>307</v>
      </c>
      <c r="I1055" s="68" t="s">
        <v>850</v>
      </c>
      <c r="J1055" s="50" t="s">
        <v>1615</v>
      </c>
      <c r="K1055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055" s="13">
        <v>177</v>
      </c>
      <c r="M105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BOŚ.6743.177.2015.AM</v>
      </c>
      <c r="N1055" s="12">
        <v>42347</v>
      </c>
      <c r="O1055" s="13" t="s">
        <v>19</v>
      </c>
      <c r="P1055" s="23"/>
      <c r="Q1055" s="58"/>
    </row>
    <row r="1056" spans="1:17" ht="45" x14ac:dyDescent="0.25">
      <c r="A1056" s="79">
        <f>IF(zgłoszenia[[#This Row],[ID]]&gt;0,A1055+1,"--")</f>
        <v>1053</v>
      </c>
      <c r="B1056" s="16" t="s">
        <v>13</v>
      </c>
      <c r="C1056" s="80">
        <v>20533</v>
      </c>
      <c r="D1056" s="15">
        <v>42318</v>
      </c>
      <c r="E1056" s="54" t="s">
        <v>1012</v>
      </c>
      <c r="F1056" s="13" t="s">
        <v>17</v>
      </c>
      <c r="G1056" s="13" t="s">
        <v>26</v>
      </c>
      <c r="H1056" s="13" t="s">
        <v>26</v>
      </c>
      <c r="I1056" s="65" t="s">
        <v>1893</v>
      </c>
      <c r="J1056" s="14" t="s">
        <v>1615</v>
      </c>
      <c r="K1056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AB.6743./.2015.WŚ</v>
      </c>
      <c r="L1056" s="13">
        <v>241</v>
      </c>
      <c r="M105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BOŚ.6743.241.2015.WŚ</v>
      </c>
      <c r="N1056" s="12">
        <v>42347</v>
      </c>
      <c r="O1056" s="13" t="s">
        <v>19</v>
      </c>
      <c r="P1056" s="23"/>
      <c r="Q1056" s="58"/>
    </row>
    <row r="1057" spans="1:17" ht="45" x14ac:dyDescent="0.25">
      <c r="A1057" s="79">
        <f>IF(zgłoszenia[[#This Row],[ID]]&gt;0,A1056+1,"--")</f>
        <v>1054</v>
      </c>
      <c r="B1057" s="16" t="s">
        <v>1602</v>
      </c>
      <c r="C1057" s="80">
        <v>20456</v>
      </c>
      <c r="D1057" s="15">
        <v>42318</v>
      </c>
      <c r="E1057" s="54" t="s">
        <v>1012</v>
      </c>
      <c r="F1057" s="13" t="s">
        <v>17</v>
      </c>
      <c r="G1057" s="13" t="s">
        <v>29</v>
      </c>
      <c r="H1057" s="13" t="s">
        <v>128</v>
      </c>
      <c r="I1057" s="65" t="s">
        <v>1749</v>
      </c>
      <c r="J1057" s="13" t="s">
        <v>1615</v>
      </c>
      <c r="K1057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AB.6743./.2015.AP</v>
      </c>
      <c r="L1057" s="13">
        <v>182</v>
      </c>
      <c r="M105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BOŚ.6743.182.2015.AP</v>
      </c>
      <c r="N1057" s="12">
        <v>42331</v>
      </c>
      <c r="O1057" s="13" t="s">
        <v>19</v>
      </c>
      <c r="P1057" s="23"/>
      <c r="Q1057" s="58"/>
    </row>
    <row r="1058" spans="1:17" ht="30" x14ac:dyDescent="0.25">
      <c r="A1058" s="79">
        <f>IF(zgłoszenia[[#This Row],[ID]]&gt;0,A1057+1,"--")</f>
        <v>1055</v>
      </c>
      <c r="B1058" s="16" t="s">
        <v>12</v>
      </c>
      <c r="C1058" s="80">
        <v>20515</v>
      </c>
      <c r="D1058" s="15">
        <v>42318</v>
      </c>
      <c r="E1058" s="53" t="s">
        <v>366</v>
      </c>
      <c r="F1058" s="13" t="s">
        <v>17</v>
      </c>
      <c r="G1058" s="13" t="s">
        <v>32</v>
      </c>
      <c r="H1058" s="50" t="s">
        <v>307</v>
      </c>
      <c r="I1058" s="68" t="s">
        <v>1716</v>
      </c>
      <c r="J1058" s="13" t="s">
        <v>1615</v>
      </c>
      <c r="K1058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1058" s="13">
        <v>186</v>
      </c>
      <c r="M105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BOŚ.6743.186.2015.AA</v>
      </c>
      <c r="N1058" s="12">
        <v>42324</v>
      </c>
      <c r="O1058" s="13"/>
      <c r="P1058" s="23"/>
      <c r="Q1058" s="58"/>
    </row>
    <row r="1059" spans="1:17" ht="30" x14ac:dyDescent="0.25">
      <c r="A1059" s="79">
        <f>IF(zgłoszenia[[#This Row],[ID]]&gt;0,A1058+1,"--")</f>
        <v>1056</v>
      </c>
      <c r="B1059" s="16" t="s">
        <v>45</v>
      </c>
      <c r="C1059" s="80">
        <v>20488</v>
      </c>
      <c r="D1059" s="15">
        <v>42318</v>
      </c>
      <c r="E1059" s="54" t="s">
        <v>1567</v>
      </c>
      <c r="F1059" s="13" t="s">
        <v>17</v>
      </c>
      <c r="G1059" s="13" t="s">
        <v>33</v>
      </c>
      <c r="H1059" s="13" t="s">
        <v>74</v>
      </c>
      <c r="I1059" s="65" t="s">
        <v>1126</v>
      </c>
      <c r="J1059" s="13" t="s">
        <v>1703</v>
      </c>
      <c r="K1059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059" s="13">
        <v>213</v>
      </c>
      <c r="M105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BOŚ.6743.213.2015.IN</v>
      </c>
      <c r="N1059" s="12">
        <v>42331</v>
      </c>
      <c r="O1059" s="13"/>
      <c r="P1059" s="23"/>
      <c r="Q1059" s="58"/>
    </row>
    <row r="1060" spans="1:17" ht="45" x14ac:dyDescent="0.25">
      <c r="A1060" s="79">
        <f>IF(zgłoszenia[[#This Row],[ID]]&gt;0,A1059+1,"--")</f>
        <v>1057</v>
      </c>
      <c r="B1060" s="16" t="s">
        <v>37</v>
      </c>
      <c r="C1060" s="80">
        <v>20527</v>
      </c>
      <c r="D1060" s="15">
        <v>42318</v>
      </c>
      <c r="E1060" s="54" t="s">
        <v>1718</v>
      </c>
      <c r="F1060" s="13" t="s">
        <v>20</v>
      </c>
      <c r="G1060" s="13" t="s">
        <v>29</v>
      </c>
      <c r="H1060" s="13" t="s">
        <v>83</v>
      </c>
      <c r="I1060" s="65" t="s">
        <v>572</v>
      </c>
      <c r="J1060" s="13" t="s">
        <v>1615</v>
      </c>
      <c r="K1060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AB.6743./.2015.KŻ</v>
      </c>
      <c r="L1060" s="13">
        <v>193</v>
      </c>
      <c r="M106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BOŚ.6743.193.2015.KŻ</v>
      </c>
      <c r="N1060" s="12">
        <v>42340</v>
      </c>
      <c r="O1060" s="13" t="s">
        <v>19</v>
      </c>
      <c r="P1060" s="23">
        <v>42252</v>
      </c>
      <c r="Q1060" s="58"/>
    </row>
    <row r="1061" spans="1:17" ht="45" x14ac:dyDescent="0.25">
      <c r="A1061" s="79">
        <f>IF(zgłoszenia[[#This Row],[ID]]&gt;0,A1060+1,"--")</f>
        <v>1058</v>
      </c>
      <c r="B1061" s="16" t="s">
        <v>37</v>
      </c>
      <c r="C1061" s="80">
        <v>20528</v>
      </c>
      <c r="D1061" s="15">
        <v>42318</v>
      </c>
      <c r="E1061" s="54" t="s">
        <v>1719</v>
      </c>
      <c r="F1061" s="13" t="s">
        <v>20</v>
      </c>
      <c r="G1061" s="13" t="s">
        <v>29</v>
      </c>
      <c r="H1061" s="13" t="s">
        <v>83</v>
      </c>
      <c r="I1061" s="65" t="s">
        <v>572</v>
      </c>
      <c r="J1061" s="13" t="s">
        <v>1615</v>
      </c>
      <c r="K106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AB.6743./.2015.KŻ</v>
      </c>
      <c r="L1061" s="13">
        <v>195</v>
      </c>
      <c r="M106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BOŚ.6743.195.2015.KŻ</v>
      </c>
      <c r="N1061" s="12">
        <v>42335</v>
      </c>
      <c r="O1061" s="13" t="s">
        <v>31</v>
      </c>
      <c r="P1061" s="23"/>
      <c r="Q1061" s="58"/>
    </row>
    <row r="1062" spans="1:17" ht="45" x14ac:dyDescent="0.25">
      <c r="A1062" s="79">
        <f>IF(zgłoszenia[[#This Row],[ID]]&gt;0,A1061+1,"--")</f>
        <v>1059</v>
      </c>
      <c r="B1062" s="16" t="s">
        <v>1602</v>
      </c>
      <c r="C1062" s="80">
        <v>20517</v>
      </c>
      <c r="D1062" s="15">
        <v>42318</v>
      </c>
      <c r="E1062" s="54" t="s">
        <v>1752</v>
      </c>
      <c r="F1062" s="13" t="s">
        <v>17</v>
      </c>
      <c r="G1062" s="13" t="s">
        <v>33</v>
      </c>
      <c r="H1062" s="13" t="s">
        <v>1259</v>
      </c>
      <c r="I1062" s="65" t="s">
        <v>1753</v>
      </c>
      <c r="J1062" s="13" t="s">
        <v>1615</v>
      </c>
      <c r="K1062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AB.6743./.2015.AP</v>
      </c>
      <c r="L1062" s="13">
        <v>183</v>
      </c>
      <c r="M106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BOŚ.6743.183.2015.AP</v>
      </c>
      <c r="N1062" s="12">
        <v>42334</v>
      </c>
      <c r="O1062" s="13" t="s">
        <v>19</v>
      </c>
      <c r="P1062" s="23"/>
      <c r="Q1062" s="58"/>
    </row>
    <row r="1063" spans="1:17" ht="45" x14ac:dyDescent="0.25">
      <c r="A1063" s="79">
        <f>IF(zgłoszenia[[#This Row],[ID]]&gt;0,A1062+1,"--")</f>
        <v>1060</v>
      </c>
      <c r="B1063" s="16" t="s">
        <v>47</v>
      </c>
      <c r="C1063" s="80">
        <v>20537</v>
      </c>
      <c r="D1063" s="15">
        <v>42318</v>
      </c>
      <c r="E1063" s="54" t="s">
        <v>1247</v>
      </c>
      <c r="F1063" s="13" t="s">
        <v>23</v>
      </c>
      <c r="G1063" s="13" t="s">
        <v>29</v>
      </c>
      <c r="H1063" s="13" t="s">
        <v>86</v>
      </c>
      <c r="I1063" s="65" t="s">
        <v>1723</v>
      </c>
      <c r="J1063" s="13" t="s">
        <v>1615</v>
      </c>
      <c r="K1063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AB.6743./.2015.ŁD</v>
      </c>
      <c r="L1063" s="13">
        <v>199</v>
      </c>
      <c r="M106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BOŚ.6743.199.2015.ŁD</v>
      </c>
      <c r="N1063" s="12">
        <v>42348</v>
      </c>
      <c r="O1063" s="13" t="s">
        <v>19</v>
      </c>
      <c r="P1063" s="23"/>
      <c r="Q1063" s="58"/>
    </row>
    <row r="1064" spans="1:17" ht="60" x14ac:dyDescent="0.25">
      <c r="A1064" s="79">
        <f>IF(zgłoszenia[[#This Row],[ID]]&gt;0,A1063+1,"--")</f>
        <v>1061</v>
      </c>
      <c r="B1064" s="16" t="s">
        <v>12</v>
      </c>
      <c r="C1064" s="80" t="s">
        <v>1712</v>
      </c>
      <c r="D1064" s="15">
        <v>42314</v>
      </c>
      <c r="E1064" s="53" t="s">
        <v>1713</v>
      </c>
      <c r="F1064" s="13" t="s">
        <v>28</v>
      </c>
      <c r="G1064" s="13" t="s">
        <v>32</v>
      </c>
      <c r="H1064" s="50" t="s">
        <v>993</v>
      </c>
      <c r="I1064" s="68" t="s">
        <v>1714</v>
      </c>
      <c r="J1064" s="13" t="s">
        <v>1615</v>
      </c>
      <c r="K1064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1064" s="13">
        <v>184</v>
      </c>
      <c r="M1064" s="6" t="e">
        <f>IF(zgłoszenia[[#This Row],[ID]]&gt;0,IF(zgłoszenia[[#This Row],[AB Nr
z eDOK]]&gt;0,CONCATENATE(F105355120Mainz F1053M,zgłoszenia[[#This Row],[BOŚ Nr
z eDOK]],".",D$1,".",zgłoszenia[[#This Row],[ID]]),"brak rejestreacji eDOK"),"")</f>
        <v>#NAME?</v>
      </c>
      <c r="N1064" s="12">
        <v>42340</v>
      </c>
      <c r="O1064" s="13" t="s">
        <v>19</v>
      </c>
      <c r="P1064" s="23"/>
      <c r="Q1064" s="58"/>
    </row>
    <row r="1065" spans="1:17" ht="45" customHeight="1" x14ac:dyDescent="0.25">
      <c r="A1065" s="79">
        <f>IF(zgłoszenia[[#This Row],[ID]]&gt;0,A1064+1,"--")</f>
        <v>1062</v>
      </c>
      <c r="B1065" s="16" t="s">
        <v>37</v>
      </c>
      <c r="C1065" s="80">
        <v>20613</v>
      </c>
      <c r="D1065" s="15">
        <v>42320</v>
      </c>
      <c r="E1065" s="54" t="s">
        <v>1720</v>
      </c>
      <c r="F1065" s="13" t="s">
        <v>17</v>
      </c>
      <c r="G1065" s="13" t="s">
        <v>29</v>
      </c>
      <c r="H1065" s="13" t="s">
        <v>144</v>
      </c>
      <c r="I1065" s="65" t="s">
        <v>1717</v>
      </c>
      <c r="J1065" s="13" t="s">
        <v>1615</v>
      </c>
      <c r="K1065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AB.6743./.2015.KŻ</v>
      </c>
      <c r="L1065" s="13">
        <v>196</v>
      </c>
      <c r="M106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BOŚ.6743.196.2015.KŻ</v>
      </c>
      <c r="N1065" s="12">
        <v>42340</v>
      </c>
      <c r="O1065" s="13" t="s">
        <v>19</v>
      </c>
      <c r="P1065" s="23"/>
      <c r="Q1065" s="58"/>
    </row>
    <row r="1066" spans="1:17" ht="28.5" customHeight="1" x14ac:dyDescent="0.25">
      <c r="A1066" s="79">
        <f>IF(zgłoszenia[[#This Row],[ID]]&gt;0,A1065+1,"--")</f>
        <v>1063</v>
      </c>
      <c r="B1066" s="16" t="s">
        <v>1602</v>
      </c>
      <c r="C1066" s="80">
        <v>20702</v>
      </c>
      <c r="D1066" s="15">
        <v>42321</v>
      </c>
      <c r="E1066" s="54" t="s">
        <v>1750</v>
      </c>
      <c r="F1066" s="13" t="s">
        <v>17</v>
      </c>
      <c r="G1066" s="13" t="s">
        <v>29</v>
      </c>
      <c r="H1066" s="13" t="s">
        <v>144</v>
      </c>
      <c r="I1066" s="65" t="s">
        <v>1751</v>
      </c>
      <c r="J1066" s="13" t="s">
        <v>1615</v>
      </c>
      <c r="K1066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AB.6743./.2015.AP</v>
      </c>
      <c r="L1066" s="13">
        <v>188</v>
      </c>
      <c r="M106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BOŚ.6743.188.2015.AP</v>
      </c>
      <c r="N1066" s="12">
        <v>42325</v>
      </c>
      <c r="O1066" s="13" t="s">
        <v>19</v>
      </c>
      <c r="P1066" s="23"/>
      <c r="Q1066" s="58"/>
    </row>
    <row r="1067" spans="1:17" ht="98.25" customHeight="1" x14ac:dyDescent="0.25">
      <c r="A1067" s="79">
        <f>IF(zgłoszenia[[#This Row],[ID]]&gt;0,A1066+1,"--")</f>
        <v>1064</v>
      </c>
      <c r="B1067" s="16" t="s">
        <v>1602</v>
      </c>
      <c r="C1067" s="80">
        <v>20701</v>
      </c>
      <c r="D1067" s="15">
        <v>42321</v>
      </c>
      <c r="E1067" s="54" t="s">
        <v>1737</v>
      </c>
      <c r="F1067" s="13" t="s">
        <v>17</v>
      </c>
      <c r="G1067" s="13" t="s">
        <v>29</v>
      </c>
      <c r="H1067" s="13" t="s">
        <v>144</v>
      </c>
      <c r="I1067" s="65" t="s">
        <v>668</v>
      </c>
      <c r="J1067" s="13" t="s">
        <v>1615</v>
      </c>
      <c r="K1067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AB.6743./.2015.AP</v>
      </c>
      <c r="L1067" s="13">
        <v>187</v>
      </c>
      <c r="M1067" s="6" t="s">
        <v>1738</v>
      </c>
      <c r="N1067" s="12">
        <v>42325</v>
      </c>
      <c r="O1067" s="13" t="s">
        <v>19</v>
      </c>
      <c r="P1067" s="23"/>
      <c r="Q1067" s="58"/>
    </row>
    <row r="1068" spans="1:17" ht="50.25" customHeight="1" x14ac:dyDescent="0.25">
      <c r="A1068" s="79">
        <f>IF(zgłoszenia[[#This Row],[ID]]&gt;0,A1067+1,"--")</f>
        <v>1065</v>
      </c>
      <c r="B1068" s="16" t="s">
        <v>1602</v>
      </c>
      <c r="C1068" s="80">
        <v>20703</v>
      </c>
      <c r="D1068" s="15">
        <v>42321</v>
      </c>
      <c r="E1068" s="54" t="s">
        <v>1750</v>
      </c>
      <c r="F1068" s="13" t="s">
        <v>17</v>
      </c>
      <c r="G1068" s="13" t="s">
        <v>29</v>
      </c>
      <c r="H1068" s="13" t="s">
        <v>144</v>
      </c>
      <c r="I1068" s="65" t="s">
        <v>669</v>
      </c>
      <c r="J1068" s="13" t="s">
        <v>1615</v>
      </c>
      <c r="K1068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AB.6743./.2015.AP</v>
      </c>
      <c r="L1068" s="13">
        <v>189</v>
      </c>
      <c r="M106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BOŚ.6743.189.2015.AP</v>
      </c>
      <c r="N1068" s="12">
        <v>42325</v>
      </c>
      <c r="O1068" s="13" t="s">
        <v>19</v>
      </c>
      <c r="P1068" s="23"/>
      <c r="Q1068" s="58"/>
    </row>
    <row r="1069" spans="1:17" ht="35.25" customHeight="1" x14ac:dyDescent="0.25">
      <c r="A1069" s="79">
        <f>IF(zgłoszenia[[#This Row],[ID]]&gt;0,A1068+1,"--")</f>
        <v>1066</v>
      </c>
      <c r="B1069" s="16" t="s">
        <v>13</v>
      </c>
      <c r="C1069" s="80">
        <v>20715</v>
      </c>
      <c r="D1069" s="15">
        <v>42321</v>
      </c>
      <c r="E1069" s="54" t="s">
        <v>217</v>
      </c>
      <c r="F1069" s="13" t="s">
        <v>25</v>
      </c>
      <c r="G1069" s="13" t="s">
        <v>29</v>
      </c>
      <c r="H1069" s="13" t="s">
        <v>293</v>
      </c>
      <c r="I1069" s="65" t="s">
        <v>2042</v>
      </c>
      <c r="J1069" s="13" t="s">
        <v>1615</v>
      </c>
      <c r="K1069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AB.6743./.2015.WŚ</v>
      </c>
      <c r="L1069" s="13">
        <v>260</v>
      </c>
      <c r="M106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BOŚ.6743.260.2015.WŚ</v>
      </c>
      <c r="N1069" s="12">
        <v>42349</v>
      </c>
      <c r="O1069" s="13" t="s">
        <v>19</v>
      </c>
      <c r="P1069" s="23"/>
      <c r="Q1069" s="58"/>
    </row>
    <row r="1070" spans="1:17" ht="45" x14ac:dyDescent="0.25">
      <c r="A1070" s="79">
        <f>IF(zgłoszenia[[#This Row],[ID]]&gt;0,A1069+1,"--")</f>
        <v>1067</v>
      </c>
      <c r="B1070" s="16" t="s">
        <v>407</v>
      </c>
      <c r="C1070" s="80">
        <v>20713</v>
      </c>
      <c r="D1070" s="15">
        <v>42321</v>
      </c>
      <c r="E1070" s="53" t="s">
        <v>1735</v>
      </c>
      <c r="F1070" s="13" t="s">
        <v>17</v>
      </c>
      <c r="G1070" s="13" t="s">
        <v>18</v>
      </c>
      <c r="H1070" s="50" t="s">
        <v>620</v>
      </c>
      <c r="I1070" s="68" t="s">
        <v>1736</v>
      </c>
      <c r="J1070" s="50" t="s">
        <v>1615</v>
      </c>
      <c r="K1070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070" s="13">
        <v>194</v>
      </c>
      <c r="M107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BOŚ.6743.194.2015.AM</v>
      </c>
      <c r="N1070" s="12">
        <v>42347</v>
      </c>
      <c r="O1070" s="13" t="s">
        <v>19</v>
      </c>
      <c r="P1070" s="23"/>
      <c r="Q1070" s="58"/>
    </row>
    <row r="1071" spans="1:17" ht="45" x14ac:dyDescent="0.25">
      <c r="A1071" s="79">
        <f>IF(zgłoszenia[[#This Row],[ID]]&gt;0,A1070+1,"--")</f>
        <v>1068</v>
      </c>
      <c r="B1071" s="16" t="s">
        <v>13</v>
      </c>
      <c r="C1071" s="80">
        <v>20716</v>
      </c>
      <c r="D1071" s="15">
        <v>42321</v>
      </c>
      <c r="E1071" s="54" t="s">
        <v>1012</v>
      </c>
      <c r="F1071" s="13" t="s">
        <v>17</v>
      </c>
      <c r="G1071" s="13" t="s">
        <v>21</v>
      </c>
      <c r="H1071" s="13" t="s">
        <v>103</v>
      </c>
      <c r="I1071" s="65" t="s">
        <v>1892</v>
      </c>
      <c r="J1071" s="14" t="s">
        <v>1615</v>
      </c>
      <c r="K107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AB.6743./.2015.WŚ</v>
      </c>
      <c r="L1071" s="13">
        <v>277</v>
      </c>
      <c r="M107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BOŚ.6743.277.2015.WŚ</v>
      </c>
      <c r="N1071" s="12">
        <v>42349</v>
      </c>
      <c r="O1071" s="13" t="s">
        <v>19</v>
      </c>
      <c r="P1071" s="23"/>
      <c r="Q1071" s="58"/>
    </row>
    <row r="1072" spans="1:17" ht="45" x14ac:dyDescent="0.25">
      <c r="A1072" s="79">
        <f>IF(zgłoszenia[[#This Row],[ID]]&gt;0,A1071+1,"--")</f>
        <v>1069</v>
      </c>
      <c r="B1072" s="16" t="s">
        <v>47</v>
      </c>
      <c r="C1072" s="80">
        <v>20718</v>
      </c>
      <c r="D1072" s="15">
        <v>42321</v>
      </c>
      <c r="E1072" s="54" t="s">
        <v>1721</v>
      </c>
      <c r="F1072" s="13" t="s">
        <v>17</v>
      </c>
      <c r="G1072" s="13" t="s">
        <v>21</v>
      </c>
      <c r="H1072" s="13" t="s">
        <v>165</v>
      </c>
      <c r="I1072" s="65" t="s">
        <v>1722</v>
      </c>
      <c r="J1072" s="13" t="s">
        <v>1615</v>
      </c>
      <c r="K1072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AB.6743./.2015.ŁD</v>
      </c>
      <c r="L1072" s="13">
        <v>200</v>
      </c>
      <c r="M107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BOŚ.6743.200.2015.ŁD</v>
      </c>
      <c r="N1072" s="12">
        <v>42347</v>
      </c>
      <c r="O1072" s="13" t="s">
        <v>19</v>
      </c>
      <c r="P1072" s="23"/>
      <c r="Q1072" s="58"/>
    </row>
    <row r="1073" spans="1:17" ht="45" x14ac:dyDescent="0.25">
      <c r="A1073" s="79">
        <f>IF(zgłoszenia[[#This Row],[ID]]&gt;0,A1072+1,"--")</f>
        <v>1070</v>
      </c>
      <c r="B1073" s="16" t="s">
        <v>1602</v>
      </c>
      <c r="C1073" s="80">
        <v>20727</v>
      </c>
      <c r="D1073" s="15">
        <v>42321</v>
      </c>
      <c r="E1073" s="54" t="s">
        <v>1012</v>
      </c>
      <c r="F1073" s="13" t="s">
        <v>17</v>
      </c>
      <c r="G1073" s="13" t="s">
        <v>21</v>
      </c>
      <c r="H1073" s="13" t="s">
        <v>21</v>
      </c>
      <c r="I1073" s="65" t="s">
        <v>1754</v>
      </c>
      <c r="J1073" s="13" t="s">
        <v>1615</v>
      </c>
      <c r="K1073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AB.6743./.2015.AP</v>
      </c>
      <c r="L1073" s="13">
        <v>191</v>
      </c>
      <c r="M107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BOŚ.6743.191.2015.AP</v>
      </c>
      <c r="N1073" s="12">
        <v>42359</v>
      </c>
      <c r="O1073" s="13" t="s">
        <v>19</v>
      </c>
      <c r="P1073" s="23"/>
      <c r="Q1073" s="58"/>
    </row>
    <row r="1074" spans="1:17" ht="45" x14ac:dyDescent="0.25">
      <c r="A1074" s="79">
        <f>IF(zgłoszenia[[#This Row],[ID]]&gt;0,A1073+1,"--")</f>
        <v>1071</v>
      </c>
      <c r="B1074" s="16" t="s">
        <v>40</v>
      </c>
      <c r="C1074" s="80">
        <v>20720</v>
      </c>
      <c r="D1074" s="15">
        <v>42321</v>
      </c>
      <c r="E1074" s="54" t="s">
        <v>1816</v>
      </c>
      <c r="F1074" s="13" t="s">
        <v>17</v>
      </c>
      <c r="G1074" s="13" t="s">
        <v>29</v>
      </c>
      <c r="H1074" s="13" t="s">
        <v>83</v>
      </c>
      <c r="I1074" s="65" t="s">
        <v>1817</v>
      </c>
      <c r="J1074" s="13" t="s">
        <v>1615</v>
      </c>
      <c r="K1074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1074" s="13">
        <v>202</v>
      </c>
      <c r="M107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BOŚ.6743.202.2015.AŁ</v>
      </c>
      <c r="N1074" s="12">
        <v>42350</v>
      </c>
      <c r="O1074" s="13" t="s">
        <v>19</v>
      </c>
      <c r="P1074" s="23"/>
      <c r="Q1074" s="58"/>
    </row>
    <row r="1075" spans="1:17" ht="45" x14ac:dyDescent="0.25">
      <c r="A1075" s="79">
        <f>IF(zgłoszenia[[#This Row],[ID]]&gt;0,A1074+1,"--")</f>
        <v>1072</v>
      </c>
      <c r="B1075" s="16" t="s">
        <v>46</v>
      </c>
      <c r="C1075" s="80">
        <v>20814</v>
      </c>
      <c r="D1075" s="15">
        <v>42324</v>
      </c>
      <c r="E1075" s="54" t="s">
        <v>940</v>
      </c>
      <c r="F1075" s="13" t="s">
        <v>17</v>
      </c>
      <c r="G1075" s="13" t="s">
        <v>18</v>
      </c>
      <c r="H1075" s="13" t="s">
        <v>1114</v>
      </c>
      <c r="I1075" s="65" t="s">
        <v>1756</v>
      </c>
      <c r="J1075" s="13" t="s">
        <v>1615</v>
      </c>
      <c r="K1075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1075" s="13">
        <v>204</v>
      </c>
      <c r="M1075" s="6" t="s">
        <v>1757</v>
      </c>
      <c r="N1075" s="12">
        <v>42341</v>
      </c>
      <c r="O1075" s="13" t="s">
        <v>19</v>
      </c>
      <c r="P1075" s="23"/>
      <c r="Q1075" s="58"/>
    </row>
    <row r="1076" spans="1:17" ht="45" x14ac:dyDescent="0.25">
      <c r="A1076" s="79">
        <f>IF(zgłoszenia[[#This Row],[ID]]&gt;0,A1075+1,"--")</f>
        <v>1073</v>
      </c>
      <c r="B1076" s="16" t="s">
        <v>12</v>
      </c>
      <c r="C1076" s="80">
        <v>20798</v>
      </c>
      <c r="D1076" s="15">
        <v>42324</v>
      </c>
      <c r="E1076" s="53" t="s">
        <v>1760</v>
      </c>
      <c r="F1076" s="13" t="s">
        <v>17</v>
      </c>
      <c r="G1076" s="13" t="s">
        <v>32</v>
      </c>
      <c r="H1076" s="50" t="s">
        <v>1761</v>
      </c>
      <c r="I1076" s="68" t="s">
        <v>1762</v>
      </c>
      <c r="J1076" s="13" t="s">
        <v>1615</v>
      </c>
      <c r="K1076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1076" s="13">
        <v>206</v>
      </c>
      <c r="M107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BOŚ.6743.206.2015.AA</v>
      </c>
      <c r="N1076" s="12">
        <v>42334</v>
      </c>
      <c r="O1076" s="13" t="s">
        <v>19</v>
      </c>
      <c r="P1076" s="23"/>
      <c r="Q1076" s="58"/>
    </row>
    <row r="1077" spans="1:17" ht="45" x14ac:dyDescent="0.25">
      <c r="A1077" s="79">
        <f>IF(zgłoszenia[[#This Row],[ID]]&gt;0,A1076+1,"--")</f>
        <v>1074</v>
      </c>
      <c r="B1077" s="16" t="s">
        <v>1602</v>
      </c>
      <c r="C1077" s="80">
        <v>20788</v>
      </c>
      <c r="D1077" s="15">
        <v>42324</v>
      </c>
      <c r="E1077" s="54" t="s">
        <v>1755</v>
      </c>
      <c r="F1077" s="13" t="s">
        <v>17</v>
      </c>
      <c r="G1077" s="13" t="s">
        <v>21</v>
      </c>
      <c r="H1077" s="13" t="s">
        <v>103</v>
      </c>
      <c r="I1077" s="65" t="s">
        <v>1233</v>
      </c>
      <c r="J1077" s="13" t="s">
        <v>1615</v>
      </c>
      <c r="K1077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AB.6743./.2015.AP</v>
      </c>
      <c r="L1077" s="13">
        <v>203</v>
      </c>
      <c r="M107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BOŚ.6743.203.2015.AP</v>
      </c>
      <c r="N1077" s="12">
        <v>42334</v>
      </c>
      <c r="O1077" s="13" t="s">
        <v>19</v>
      </c>
      <c r="P1077" s="23"/>
      <c r="Q1077" s="58"/>
    </row>
    <row r="1078" spans="1:17" ht="45" x14ac:dyDescent="0.25">
      <c r="A1078" s="79">
        <f>IF(zgłoszenia[[#This Row],[ID]]&gt;0,A1077+1,"--")</f>
        <v>1075</v>
      </c>
      <c r="B1078" s="16" t="s">
        <v>46</v>
      </c>
      <c r="C1078" s="80">
        <v>20913</v>
      </c>
      <c r="D1078" s="15">
        <v>42325</v>
      </c>
      <c r="E1078" s="54" t="s">
        <v>1074</v>
      </c>
      <c r="F1078" s="13" t="s">
        <v>17</v>
      </c>
      <c r="G1078" s="13" t="s">
        <v>18</v>
      </c>
      <c r="H1078" s="13" t="s">
        <v>162</v>
      </c>
      <c r="I1078" s="65" t="s">
        <v>1758</v>
      </c>
      <c r="J1078" s="13" t="s">
        <v>1615</v>
      </c>
      <c r="K1078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1078" s="13">
        <v>205</v>
      </c>
      <c r="M1078" s="6" t="s">
        <v>1759</v>
      </c>
      <c r="N1078" s="12">
        <v>42352</v>
      </c>
      <c r="O1078" s="13" t="s">
        <v>19</v>
      </c>
      <c r="P1078" s="23"/>
      <c r="Q1078" s="58"/>
    </row>
    <row r="1079" spans="1:17" ht="30" x14ac:dyDescent="0.25">
      <c r="A1079" s="79">
        <f>IF(zgłoszenia[[#This Row],[ID]]&gt;0,A1078+1,"--")</f>
        <v>1076</v>
      </c>
      <c r="B1079" s="16" t="s">
        <v>37</v>
      </c>
      <c r="C1079" s="80">
        <v>20968</v>
      </c>
      <c r="D1079" s="15">
        <v>42326</v>
      </c>
      <c r="E1079" s="54" t="s">
        <v>1764</v>
      </c>
      <c r="F1079" s="13" t="s">
        <v>17</v>
      </c>
      <c r="G1079" s="13" t="s">
        <v>29</v>
      </c>
      <c r="H1079" s="13" t="s">
        <v>128</v>
      </c>
      <c r="I1079" s="65" t="s">
        <v>1765</v>
      </c>
      <c r="J1079" s="13" t="s">
        <v>1615</v>
      </c>
      <c r="K1079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AB.6743./.2015.KŻ</v>
      </c>
      <c r="L1079" s="13">
        <v>208</v>
      </c>
      <c r="M107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BOŚ.6743.208.2015.KŻ</v>
      </c>
      <c r="N1079" s="12">
        <v>42338</v>
      </c>
      <c r="O1079" s="13" t="s">
        <v>262</v>
      </c>
      <c r="P1079" s="23"/>
      <c r="Q1079" s="58"/>
    </row>
    <row r="1080" spans="1:17" ht="45" x14ac:dyDescent="0.25">
      <c r="A1080" s="79">
        <f>IF(zgłoszenia[[#This Row],[ID]]&gt;0,A1079+1,"--")</f>
        <v>1077</v>
      </c>
      <c r="B1080" s="16" t="s">
        <v>47</v>
      </c>
      <c r="C1080" s="80">
        <v>20986</v>
      </c>
      <c r="D1080" s="15">
        <v>42326</v>
      </c>
      <c r="E1080" s="54" t="s">
        <v>1417</v>
      </c>
      <c r="F1080" s="13" t="s">
        <v>17</v>
      </c>
      <c r="G1080" s="13" t="s">
        <v>21</v>
      </c>
      <c r="H1080" s="13" t="s">
        <v>103</v>
      </c>
      <c r="I1080" s="65" t="s">
        <v>1861</v>
      </c>
      <c r="J1080" s="13" t="s">
        <v>1615</v>
      </c>
      <c r="K1080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AB.6743./.2015.ŁD</v>
      </c>
      <c r="L1080" s="13">
        <v>264</v>
      </c>
      <c r="M108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BOŚ.6743.264.2015.ŁD</v>
      </c>
      <c r="N1080" s="12">
        <v>42348</v>
      </c>
      <c r="O1080" s="13" t="s">
        <v>19</v>
      </c>
      <c r="P1080" s="23"/>
      <c r="Q1080" s="58"/>
    </row>
    <row r="1081" spans="1:17" ht="30" x14ac:dyDescent="0.25">
      <c r="A1081" s="79">
        <f>IF(zgłoszenia[[#This Row],[ID]]&gt;0,A1080+1,"--")</f>
        <v>1078</v>
      </c>
      <c r="B1081" s="16" t="s">
        <v>45</v>
      </c>
      <c r="C1081" s="80">
        <v>20987</v>
      </c>
      <c r="D1081" s="15">
        <v>42326</v>
      </c>
      <c r="E1081" s="54" t="s">
        <v>1012</v>
      </c>
      <c r="F1081" s="13" t="s">
        <v>17</v>
      </c>
      <c r="G1081" s="13" t="s">
        <v>33</v>
      </c>
      <c r="H1081" s="13" t="s">
        <v>74</v>
      </c>
      <c r="I1081" s="65" t="s">
        <v>1751</v>
      </c>
      <c r="J1081" s="13" t="s">
        <v>1703</v>
      </c>
      <c r="K1081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081" s="13">
        <v>214</v>
      </c>
      <c r="M108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BOŚ.6743.214.2015.IN</v>
      </c>
      <c r="N1081" s="12">
        <v>42359</v>
      </c>
      <c r="O1081" s="13"/>
      <c r="P1081" s="23"/>
      <c r="Q1081" s="58"/>
    </row>
    <row r="1082" spans="1:17" ht="45" x14ac:dyDescent="0.25">
      <c r="A1082" s="79">
        <f>IF(zgłoszenia[[#This Row],[ID]]&gt;0,A1081+1,"--")</f>
        <v>1079</v>
      </c>
      <c r="B1082" s="16" t="s">
        <v>13</v>
      </c>
      <c r="C1082" s="80">
        <v>21029</v>
      </c>
      <c r="D1082" s="15">
        <v>42327</v>
      </c>
      <c r="E1082" s="54" t="s">
        <v>133</v>
      </c>
      <c r="F1082" s="13" t="s">
        <v>17</v>
      </c>
      <c r="G1082" s="13" t="s">
        <v>18</v>
      </c>
      <c r="H1082" s="13" t="s">
        <v>191</v>
      </c>
      <c r="I1082" s="65" t="s">
        <v>2043</v>
      </c>
      <c r="J1082" s="13" t="s">
        <v>1615</v>
      </c>
      <c r="K1082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AB.6743./.2015.WŚ</v>
      </c>
      <c r="L1082" s="13">
        <v>168</v>
      </c>
      <c r="M108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BOŚ.6743.168.2015.WŚ</v>
      </c>
      <c r="N1082" s="12">
        <v>42356</v>
      </c>
      <c r="O1082" s="13" t="s">
        <v>19</v>
      </c>
      <c r="P1082" s="23"/>
      <c r="Q1082" s="58"/>
    </row>
    <row r="1083" spans="1:17" ht="45" x14ac:dyDescent="0.25">
      <c r="A1083" s="79">
        <f>IF(zgłoszenia[[#This Row],[ID]]&gt;0,A1082+1,"--")</f>
        <v>1080</v>
      </c>
      <c r="B1083" s="16" t="s">
        <v>46</v>
      </c>
      <c r="C1083" s="80">
        <v>21077</v>
      </c>
      <c r="D1083" s="15">
        <v>42327</v>
      </c>
      <c r="E1083" s="54" t="s">
        <v>1012</v>
      </c>
      <c r="F1083" s="13" t="s">
        <v>17</v>
      </c>
      <c r="G1083" s="13" t="s">
        <v>18</v>
      </c>
      <c r="H1083" s="13" t="s">
        <v>173</v>
      </c>
      <c r="I1083" s="65" t="s">
        <v>1771</v>
      </c>
      <c r="J1083" s="13" t="s">
        <v>1615</v>
      </c>
      <c r="K1083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1083" s="13">
        <v>217</v>
      </c>
      <c r="M1083" s="6" t="s">
        <v>1772</v>
      </c>
      <c r="N1083" s="12">
        <v>42356</v>
      </c>
      <c r="O1083" s="13" t="s">
        <v>19</v>
      </c>
      <c r="P1083" s="23"/>
      <c r="Q1083" s="58"/>
    </row>
    <row r="1084" spans="1:17" ht="45" x14ac:dyDescent="0.25">
      <c r="A1084" s="79">
        <f>IF(zgłoszenia[[#This Row],[ID]]&gt;0,A1083+1,"--")</f>
        <v>1081</v>
      </c>
      <c r="B1084" s="16" t="s">
        <v>45</v>
      </c>
      <c r="C1084" s="80">
        <v>21076</v>
      </c>
      <c r="D1084" s="15">
        <v>42327</v>
      </c>
      <c r="E1084" s="54" t="s">
        <v>1012</v>
      </c>
      <c r="F1084" s="13" t="s">
        <v>17</v>
      </c>
      <c r="G1084" s="13" t="s">
        <v>33</v>
      </c>
      <c r="H1084" s="13" t="s">
        <v>209</v>
      </c>
      <c r="I1084" s="65" t="s">
        <v>1763</v>
      </c>
      <c r="J1084" s="13" t="s">
        <v>1703</v>
      </c>
      <c r="K1084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084" s="13">
        <v>215</v>
      </c>
      <c r="M108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BOŚ.6743.215.2015.IN</v>
      </c>
      <c r="N1084" s="12">
        <v>42353</v>
      </c>
      <c r="O1084" s="13" t="s">
        <v>19</v>
      </c>
      <c r="P1084" s="23"/>
      <c r="Q1084" s="58"/>
    </row>
    <row r="1085" spans="1:17" ht="45" x14ac:dyDescent="0.25">
      <c r="A1085" s="79">
        <f>IF(zgłoszenia[[#This Row],[ID]]&gt;0,A1084+1,"--")</f>
        <v>1082</v>
      </c>
      <c r="B1085" s="16" t="s">
        <v>37</v>
      </c>
      <c r="C1085" s="80">
        <v>21102</v>
      </c>
      <c r="D1085" s="15">
        <v>42327</v>
      </c>
      <c r="E1085" s="54" t="s">
        <v>1766</v>
      </c>
      <c r="F1085" s="13" t="s">
        <v>17</v>
      </c>
      <c r="G1085" s="13" t="s">
        <v>29</v>
      </c>
      <c r="H1085" s="13" t="s">
        <v>83</v>
      </c>
      <c r="I1085" s="65" t="s">
        <v>1675</v>
      </c>
      <c r="J1085" s="13" t="s">
        <v>1703</v>
      </c>
      <c r="K1085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AB.6743...2015.KŻ</v>
      </c>
      <c r="L1085" s="13">
        <v>209</v>
      </c>
      <c r="M108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BOŚ.6743.209.2015.KŻ</v>
      </c>
      <c r="N1085" s="12">
        <v>42355</v>
      </c>
      <c r="O1085" s="13" t="s">
        <v>19</v>
      </c>
      <c r="P1085" s="23"/>
      <c r="Q1085" s="58"/>
    </row>
    <row r="1086" spans="1:17" ht="45" x14ac:dyDescent="0.25">
      <c r="A1086" s="79">
        <f>IF(zgłoszenia[[#This Row],[ID]]&gt;0,A1085+1,"--")</f>
        <v>1083</v>
      </c>
      <c r="B1086" s="16" t="s">
        <v>13</v>
      </c>
      <c r="C1086" s="80">
        <v>21087</v>
      </c>
      <c r="D1086" s="15">
        <v>42327</v>
      </c>
      <c r="E1086" s="54" t="s">
        <v>2044</v>
      </c>
      <c r="F1086" s="13" t="s">
        <v>17</v>
      </c>
      <c r="G1086" s="13" t="s">
        <v>29</v>
      </c>
      <c r="H1086" s="13" t="s">
        <v>2045</v>
      </c>
      <c r="I1086" s="65" t="s">
        <v>2046</v>
      </c>
      <c r="J1086" s="13" t="s">
        <v>1615</v>
      </c>
      <c r="K1086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AB.6743./.2015.WŚ</v>
      </c>
      <c r="L1086" s="13">
        <v>67</v>
      </c>
      <c r="M108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BOŚ.6743.67.2015.WŚ</v>
      </c>
      <c r="N1086" s="12">
        <v>42356</v>
      </c>
      <c r="O1086" s="13" t="s">
        <v>19</v>
      </c>
      <c r="P1086" s="23"/>
      <c r="Q1086" s="58"/>
    </row>
    <row r="1087" spans="1:17" ht="45" x14ac:dyDescent="0.25">
      <c r="A1087" s="79">
        <f>IF(zgłoszenia[[#This Row],[ID]]&gt;0,A1086+1,"--")</f>
        <v>1084</v>
      </c>
      <c r="B1087" s="16" t="s">
        <v>37</v>
      </c>
      <c r="C1087" s="80">
        <v>21101</v>
      </c>
      <c r="D1087" s="15">
        <v>42327</v>
      </c>
      <c r="E1087" s="54" t="s">
        <v>1767</v>
      </c>
      <c r="F1087" s="13" t="s">
        <v>17</v>
      </c>
      <c r="G1087" s="13" t="s">
        <v>29</v>
      </c>
      <c r="H1087" s="13" t="s">
        <v>83</v>
      </c>
      <c r="I1087" s="65" t="s">
        <v>1768</v>
      </c>
      <c r="J1087" s="13" t="s">
        <v>1703</v>
      </c>
      <c r="K1087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AB.6743...2015.KŻ</v>
      </c>
      <c r="L1087" s="13">
        <v>210</v>
      </c>
      <c r="M108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BOŚ.6743.210.2015.KŻ</v>
      </c>
      <c r="N1087" s="12">
        <v>42355</v>
      </c>
      <c r="O1087" s="13" t="s">
        <v>19</v>
      </c>
      <c r="P1087" s="23"/>
      <c r="Q1087" s="58"/>
    </row>
    <row r="1088" spans="1:17" ht="45" x14ac:dyDescent="0.25">
      <c r="A1088" s="79">
        <f>IF(zgłoszenia[[#This Row],[ID]]&gt;0,A1087+1,"--")</f>
        <v>1085</v>
      </c>
      <c r="B1088" s="16" t="s">
        <v>36</v>
      </c>
      <c r="C1088" s="80">
        <v>21078</v>
      </c>
      <c r="D1088" s="15">
        <v>42327</v>
      </c>
      <c r="E1088" s="53" t="s">
        <v>2010</v>
      </c>
      <c r="F1088" s="13" t="s">
        <v>23</v>
      </c>
      <c r="G1088" s="50" t="s">
        <v>2011</v>
      </c>
      <c r="H1088" s="50" t="s">
        <v>2012</v>
      </c>
      <c r="I1088" s="68" t="s">
        <v>2013</v>
      </c>
      <c r="J1088" s="13" t="s">
        <v>1615</v>
      </c>
      <c r="K1088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088" s="13">
        <v>29</v>
      </c>
      <c r="M1088" s="6" t="s">
        <v>2014</v>
      </c>
      <c r="N1088" s="12">
        <v>42357</v>
      </c>
      <c r="O1088" s="13" t="s">
        <v>19</v>
      </c>
      <c r="P1088" s="23"/>
      <c r="Q1088" s="58"/>
    </row>
    <row r="1089" spans="1:17" ht="45" x14ac:dyDescent="0.25">
      <c r="A1089" s="79">
        <f>IF(zgłoszenia[[#This Row],[ID]]&gt;0,A1088+1,"--")</f>
        <v>1086</v>
      </c>
      <c r="B1089" s="16" t="s">
        <v>46</v>
      </c>
      <c r="C1089" s="80">
        <v>21223</v>
      </c>
      <c r="D1089" s="15">
        <v>42327</v>
      </c>
      <c r="E1089" s="54" t="s">
        <v>1006</v>
      </c>
      <c r="F1089" s="13" t="s">
        <v>17</v>
      </c>
      <c r="G1089" s="13" t="s">
        <v>18</v>
      </c>
      <c r="H1089" s="13" t="s">
        <v>1773</v>
      </c>
      <c r="I1089" s="65" t="s">
        <v>1774</v>
      </c>
      <c r="J1089" s="13" t="s">
        <v>1615</v>
      </c>
      <c r="K1089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1089" s="13">
        <v>216</v>
      </c>
      <c r="M1089" s="6" t="s">
        <v>1775</v>
      </c>
      <c r="N1089" s="12">
        <v>42355</v>
      </c>
      <c r="O1089" s="13" t="s">
        <v>19</v>
      </c>
      <c r="P1089" s="23"/>
      <c r="Q1089" s="58"/>
    </row>
    <row r="1090" spans="1:17" ht="45" x14ac:dyDescent="0.25">
      <c r="A1090" s="79">
        <f>IF(zgłoszenia[[#This Row],[ID]]&gt;0,A1089+1,"--")</f>
        <v>1087</v>
      </c>
      <c r="B1090" s="16" t="s">
        <v>36</v>
      </c>
      <c r="C1090" s="80">
        <v>21221</v>
      </c>
      <c r="D1090" s="15">
        <v>42328</v>
      </c>
      <c r="E1090" s="54" t="s">
        <v>1388</v>
      </c>
      <c r="F1090" s="13" t="s">
        <v>17</v>
      </c>
      <c r="G1090" s="13" t="s">
        <v>30</v>
      </c>
      <c r="H1090" s="13" t="s">
        <v>1948</v>
      </c>
      <c r="I1090" s="65" t="s">
        <v>1949</v>
      </c>
      <c r="J1090" s="13"/>
      <c r="K1090" s="6" t="str">
        <f>IF(zgłoszenia[[#This Row],[ID]]&gt;0,IF(zgłoszenia[[#This Row],[AB Nr
z eDOK]]&gt;0,CONCATENATE("AB.6743.",zgłoszenia[[#This Row],[AB Nr
z eDOK]],".",D$1,".",zgłoszenia[[#This Row],[ID]]),"brak rejestreacji eDOK"),"")</f>
        <v>brak rejestreacji eDOK</v>
      </c>
      <c r="L1090" s="13"/>
      <c r="M1090" s="6" t="str">
        <f>IF(zgłoszenia[[#This Row],[ID]]&gt;0,IF(zgłoszenia[[#This Row],[AB Nr
z eDOK]]&gt;0,CONCATENATE("BOŚ.6743.",zgłoszenia[[#This Row],[BOŚ Nr
z eDOK]],".",D$1,".",zgłoszenia[[#This Row],[ID]]),"brak rejestreacji eDOK"),"")</f>
        <v>brak rejestreacji eDOK</v>
      </c>
      <c r="N1090" s="12">
        <v>42355</v>
      </c>
      <c r="O1090" s="13" t="s">
        <v>19</v>
      </c>
      <c r="P1090" s="23"/>
      <c r="Q1090" s="58"/>
    </row>
    <row r="1091" spans="1:17" ht="45" x14ac:dyDescent="0.25">
      <c r="A1091" s="79">
        <f>IF(zgłoszenia[[#This Row],[ID]]&gt;0,A1090+1,"--")</f>
        <v>1088</v>
      </c>
      <c r="B1091" s="16" t="s">
        <v>1602</v>
      </c>
      <c r="C1091" s="80">
        <v>21222</v>
      </c>
      <c r="D1091" s="15">
        <v>42328</v>
      </c>
      <c r="E1091" s="54" t="s">
        <v>1012</v>
      </c>
      <c r="F1091" s="13" t="s">
        <v>17</v>
      </c>
      <c r="G1091" s="13" t="s">
        <v>29</v>
      </c>
      <c r="H1091" s="13" t="s">
        <v>83</v>
      </c>
      <c r="I1091" s="65" t="s">
        <v>1794</v>
      </c>
      <c r="J1091" s="13" t="s">
        <v>1615</v>
      </c>
      <c r="K109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AB.6743./.2015.AP</v>
      </c>
      <c r="L1091" s="13">
        <v>218</v>
      </c>
      <c r="M1091" s="6" t="s">
        <v>1795</v>
      </c>
      <c r="N1091" s="12">
        <v>42342</v>
      </c>
      <c r="O1091" s="13" t="s">
        <v>19</v>
      </c>
      <c r="P1091" s="23"/>
      <c r="Q1091" s="58"/>
    </row>
    <row r="1092" spans="1:17" ht="45" x14ac:dyDescent="0.25">
      <c r="A1092" s="79">
        <f>IF(zgłoszenia[[#This Row],[ID]]&gt;0,A1091+1,"--")</f>
        <v>1089</v>
      </c>
      <c r="B1092" s="16" t="s">
        <v>37</v>
      </c>
      <c r="C1092" s="80">
        <v>21215</v>
      </c>
      <c r="D1092" s="15">
        <v>42328</v>
      </c>
      <c r="E1092" s="54" t="s">
        <v>1008</v>
      </c>
      <c r="F1092" s="13" t="s">
        <v>17</v>
      </c>
      <c r="G1092" s="13" t="s">
        <v>29</v>
      </c>
      <c r="H1092" s="13" t="s">
        <v>144</v>
      </c>
      <c r="I1092" s="65" t="s">
        <v>1770</v>
      </c>
      <c r="J1092" s="13" t="s">
        <v>1703</v>
      </c>
      <c r="K1092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AB.6743...2015.KŻ</v>
      </c>
      <c r="L1092" s="13">
        <v>212</v>
      </c>
      <c r="M109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BOŚ.6743.212.2015.KŻ</v>
      </c>
      <c r="N1092" s="12">
        <v>42349</v>
      </c>
      <c r="O1092" s="13" t="s">
        <v>19</v>
      </c>
      <c r="P1092" s="23"/>
      <c r="Q1092" s="58"/>
    </row>
    <row r="1093" spans="1:17" ht="30" x14ac:dyDescent="0.25">
      <c r="A1093" s="79">
        <f>IF(zgłoszenia[[#This Row],[ID]]&gt;0,A1092+1,"--")</f>
        <v>1090</v>
      </c>
      <c r="B1093" s="16" t="s">
        <v>37</v>
      </c>
      <c r="C1093" s="80">
        <v>21170</v>
      </c>
      <c r="D1093" s="15">
        <v>42328</v>
      </c>
      <c r="E1093" s="54" t="s">
        <v>1261</v>
      </c>
      <c r="F1093" s="13" t="s">
        <v>17</v>
      </c>
      <c r="G1093" s="13" t="s">
        <v>29</v>
      </c>
      <c r="H1093" s="13" t="s">
        <v>83</v>
      </c>
      <c r="I1093" s="65" t="s">
        <v>1769</v>
      </c>
      <c r="J1093" s="13" t="s">
        <v>1703</v>
      </c>
      <c r="K1093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AB.6743...2015.KŻ</v>
      </c>
      <c r="L1093" s="13">
        <v>211</v>
      </c>
      <c r="M109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BOŚ.6743.211.2015.KŻ</v>
      </c>
      <c r="N1093" s="12">
        <v>42349</v>
      </c>
      <c r="O1093" s="13" t="s">
        <v>31</v>
      </c>
      <c r="P1093" s="23"/>
      <c r="Q1093" s="58"/>
    </row>
    <row r="1094" spans="1:17" ht="45" x14ac:dyDescent="0.25">
      <c r="A1094" s="79">
        <f>IF(zgłoszenia[[#This Row],[ID]]&gt;0,A1093+1,"--")</f>
        <v>1091</v>
      </c>
      <c r="B1094" s="16" t="s">
        <v>45</v>
      </c>
      <c r="C1094" s="80">
        <v>21174</v>
      </c>
      <c r="D1094" s="15">
        <v>42328</v>
      </c>
      <c r="E1094" s="54" t="s">
        <v>361</v>
      </c>
      <c r="F1094" s="13" t="s">
        <v>17</v>
      </c>
      <c r="G1094" s="13" t="s">
        <v>33</v>
      </c>
      <c r="H1094" s="13" t="s">
        <v>439</v>
      </c>
      <c r="I1094" s="65" t="s">
        <v>1783</v>
      </c>
      <c r="J1094" s="13" t="s">
        <v>1703</v>
      </c>
      <c r="K1094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094" s="13">
        <v>225</v>
      </c>
      <c r="M109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BOŚ.6743.225.2015.IN</v>
      </c>
      <c r="N1094" s="12">
        <v>42356</v>
      </c>
      <c r="O1094" s="13" t="s">
        <v>19</v>
      </c>
      <c r="P1094" s="23"/>
      <c r="Q1094" s="58"/>
    </row>
    <row r="1095" spans="1:17" ht="45" x14ac:dyDescent="0.25">
      <c r="A1095" s="79">
        <f>IF(zgłoszenia[[#This Row],[ID]]&gt;0,A1094+1,"--")</f>
        <v>1092</v>
      </c>
      <c r="B1095" s="16" t="s">
        <v>47</v>
      </c>
      <c r="C1095" s="80">
        <v>21333</v>
      </c>
      <c r="D1095" s="15">
        <v>42331</v>
      </c>
      <c r="E1095" s="54" t="s">
        <v>1012</v>
      </c>
      <c r="F1095" s="13" t="s">
        <v>17</v>
      </c>
      <c r="G1095" s="13" t="s">
        <v>21</v>
      </c>
      <c r="H1095" s="13" t="s">
        <v>134</v>
      </c>
      <c r="I1095" s="65" t="s">
        <v>1777</v>
      </c>
      <c r="J1095" s="13" t="s">
        <v>1615</v>
      </c>
      <c r="K1095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AB.6743./.2015.ŁD</v>
      </c>
      <c r="L1095" s="13">
        <v>259</v>
      </c>
      <c r="M109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BOŚ.6743.259.2015.ŁD</v>
      </c>
      <c r="N1095" s="12">
        <v>42384</v>
      </c>
      <c r="O1095" s="13" t="s">
        <v>19</v>
      </c>
      <c r="P1095" s="23"/>
      <c r="Q1095" s="58"/>
    </row>
    <row r="1096" spans="1:17" ht="45" x14ac:dyDescent="0.25">
      <c r="A1096" s="79">
        <f>IF(zgłoszenia[[#This Row],[ID]]&gt;0,A1095+1,"--")</f>
        <v>1093</v>
      </c>
      <c r="B1096" s="16" t="s">
        <v>46</v>
      </c>
      <c r="C1096" s="80">
        <v>21281</v>
      </c>
      <c r="D1096" s="15">
        <v>42331</v>
      </c>
      <c r="E1096" s="54" t="s">
        <v>1778</v>
      </c>
      <c r="F1096" s="13" t="s">
        <v>17</v>
      </c>
      <c r="G1096" s="13" t="s">
        <v>18</v>
      </c>
      <c r="H1096" s="13" t="s">
        <v>1114</v>
      </c>
      <c r="I1096" s="65" t="s">
        <v>1779</v>
      </c>
      <c r="J1096" s="13" t="s">
        <v>1615</v>
      </c>
      <c r="K1096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1096" s="13">
        <v>223</v>
      </c>
      <c r="M1096" s="6" t="s">
        <v>1780</v>
      </c>
      <c r="N1096" s="12">
        <v>42369</v>
      </c>
      <c r="O1096" s="13" t="s">
        <v>19</v>
      </c>
      <c r="P1096" s="23"/>
      <c r="Q1096" s="58"/>
    </row>
    <row r="1097" spans="1:17" ht="60" x14ac:dyDescent="0.25">
      <c r="A1097" s="79">
        <f>IF(zgłoszenia[[#This Row],[ID]]&gt;0,A1096+1,"--")</f>
        <v>1094</v>
      </c>
      <c r="B1097" s="16" t="s">
        <v>13</v>
      </c>
      <c r="C1097" s="80">
        <v>21293</v>
      </c>
      <c r="D1097" s="15">
        <v>42331</v>
      </c>
      <c r="E1097" s="54" t="s">
        <v>1829</v>
      </c>
      <c r="F1097" s="13" t="s">
        <v>17</v>
      </c>
      <c r="G1097" s="13" t="s">
        <v>26</v>
      </c>
      <c r="H1097" s="13" t="s">
        <v>380</v>
      </c>
      <c r="I1097" s="65" t="s">
        <v>2026</v>
      </c>
      <c r="J1097" s="13" t="s">
        <v>1615</v>
      </c>
      <c r="K1097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AB.6743./.2015.WŚ</v>
      </c>
      <c r="L1097" s="13">
        <v>147</v>
      </c>
      <c r="M1097" s="6" t="str">
        <f>IF(zgłoszenia[[#This Row],[ID]]&gt;0,IF(zgłoszenia[[#This Row],[AB Nr
z eDOK]]&gt;0,CONCATENATE("BOŚ.6743.",zgłoszenia[[#This Row],[BOŚ Nr
z eDOK]],".",D$1+1,".",zgłoszenia[[#This Row],[ID]]),"brak rejestreacji eDOK"),"")</f>
        <v>BOŚ.6743.147.2016.WŚ</v>
      </c>
      <c r="N1097" s="12">
        <v>42360</v>
      </c>
      <c r="O1097" s="13" t="s">
        <v>19</v>
      </c>
      <c r="P1097" s="23"/>
      <c r="Q1097" s="58"/>
    </row>
    <row r="1098" spans="1:17" ht="60" x14ac:dyDescent="0.25">
      <c r="A1098" s="79">
        <f>IF(zgłoszenia[[#This Row],[ID]]&gt;0,A1097+1,"--")</f>
        <v>1095</v>
      </c>
      <c r="B1098" s="16" t="s">
        <v>407</v>
      </c>
      <c r="C1098" s="80">
        <v>21335</v>
      </c>
      <c r="D1098" s="15">
        <v>42331</v>
      </c>
      <c r="E1098" s="54" t="s">
        <v>1776</v>
      </c>
      <c r="F1098" s="13" t="s">
        <v>17</v>
      </c>
      <c r="G1098" s="13" t="s">
        <v>21</v>
      </c>
      <c r="H1098" s="13" t="s">
        <v>134</v>
      </c>
      <c r="I1098" s="65" t="s">
        <v>1777</v>
      </c>
      <c r="J1098" s="13" t="s">
        <v>1615</v>
      </c>
      <c r="K1098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098" s="13">
        <v>221</v>
      </c>
      <c r="M109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BOŚ.6743.221.2015.AM</v>
      </c>
      <c r="N1098" s="12">
        <v>42361</v>
      </c>
      <c r="O1098" s="13" t="s">
        <v>19</v>
      </c>
      <c r="P1098" s="23"/>
      <c r="Q1098" s="58"/>
    </row>
    <row r="1099" spans="1:17" ht="30" x14ac:dyDescent="0.25">
      <c r="A1099" s="79">
        <f>IF(zgłoszenia[[#This Row],[ID]]&gt;0,A1098+1,"--")</f>
        <v>1096</v>
      </c>
      <c r="B1099" s="16" t="s">
        <v>46</v>
      </c>
      <c r="C1099" s="80">
        <v>21320</v>
      </c>
      <c r="D1099" s="15">
        <v>42331</v>
      </c>
      <c r="E1099" s="54" t="s">
        <v>53</v>
      </c>
      <c r="F1099" s="13" t="s">
        <v>17</v>
      </c>
      <c r="G1099" s="13" t="s">
        <v>18</v>
      </c>
      <c r="H1099" s="13" t="s">
        <v>18</v>
      </c>
      <c r="I1099" s="65" t="s">
        <v>1781</v>
      </c>
      <c r="J1099" s="13" t="s">
        <v>1615</v>
      </c>
      <c r="K1099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1099" s="13">
        <v>222</v>
      </c>
      <c r="M1099" s="6" t="s">
        <v>1782</v>
      </c>
      <c r="N1099" s="12"/>
      <c r="O1099" s="13" t="s">
        <v>22</v>
      </c>
      <c r="P1099" s="23"/>
      <c r="Q1099" s="58"/>
    </row>
    <row r="1100" spans="1:17" ht="45" x14ac:dyDescent="0.25">
      <c r="A1100" s="79">
        <f>IF(zgłoszenia[[#This Row],[ID]]&gt;0,A1099+1,"--")</f>
        <v>1097</v>
      </c>
      <c r="B1100" s="16" t="s">
        <v>45</v>
      </c>
      <c r="C1100" s="80">
        <v>21330</v>
      </c>
      <c r="D1100" s="15">
        <v>42331</v>
      </c>
      <c r="E1100" s="54" t="s">
        <v>1784</v>
      </c>
      <c r="F1100" s="13" t="s">
        <v>17</v>
      </c>
      <c r="G1100" s="13" t="s">
        <v>33</v>
      </c>
      <c r="H1100" s="13" t="s">
        <v>33</v>
      </c>
      <c r="I1100" s="65" t="s">
        <v>1785</v>
      </c>
      <c r="J1100" s="13" t="s">
        <v>1703</v>
      </c>
      <c r="K1100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100" s="13">
        <v>226</v>
      </c>
      <c r="M110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BOŚ.6743.226.2015.IN</v>
      </c>
      <c r="N1100" s="12">
        <v>42381</v>
      </c>
      <c r="O1100" s="13" t="s">
        <v>19</v>
      </c>
      <c r="P1100" s="23"/>
      <c r="Q1100" s="58"/>
    </row>
    <row r="1101" spans="1:17" ht="45" x14ac:dyDescent="0.25">
      <c r="A1101" s="79">
        <f>IF(zgłoszenia[[#This Row],[ID]]&gt;0,A1100+1,"--")</f>
        <v>1098</v>
      </c>
      <c r="B1101" s="16" t="s">
        <v>12</v>
      </c>
      <c r="C1101" s="80">
        <v>2130</v>
      </c>
      <c r="D1101" s="15">
        <v>42331</v>
      </c>
      <c r="E1101" s="53" t="s">
        <v>1806</v>
      </c>
      <c r="F1101" s="13" t="s">
        <v>23</v>
      </c>
      <c r="G1101" s="13" t="s">
        <v>32</v>
      </c>
      <c r="H1101" s="50" t="s">
        <v>96</v>
      </c>
      <c r="I1101" s="68" t="s">
        <v>276</v>
      </c>
      <c r="J1101" s="13" t="s">
        <v>1615</v>
      </c>
      <c r="K110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1101" s="13">
        <v>220</v>
      </c>
      <c r="M110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BOŚ.6743.220.2015.AA</v>
      </c>
      <c r="N1101" s="12">
        <v>42340</v>
      </c>
      <c r="O1101" s="13" t="s">
        <v>19</v>
      </c>
      <c r="P1101" s="23"/>
      <c r="Q1101" s="58"/>
    </row>
    <row r="1102" spans="1:17" ht="45" x14ac:dyDescent="0.25">
      <c r="A1102" s="79">
        <f>IF(zgłoszenia[[#This Row],[ID]]&gt;0,A1101+1,"--")</f>
        <v>1099</v>
      </c>
      <c r="B1102" s="16" t="s">
        <v>45</v>
      </c>
      <c r="C1102" s="80">
        <v>21404</v>
      </c>
      <c r="D1102" s="15">
        <v>42332</v>
      </c>
      <c r="E1102" s="54" t="s">
        <v>1786</v>
      </c>
      <c r="F1102" s="13" t="s">
        <v>17</v>
      </c>
      <c r="G1102" s="13" t="s">
        <v>33</v>
      </c>
      <c r="H1102" s="13" t="s">
        <v>206</v>
      </c>
      <c r="I1102" s="65" t="s">
        <v>1787</v>
      </c>
      <c r="J1102" s="13" t="s">
        <v>1703</v>
      </c>
      <c r="K1102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102" s="13">
        <v>224</v>
      </c>
      <c r="M110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BOŚ.6743.224.2015.IN</v>
      </c>
      <c r="N1102" s="12">
        <v>42353</v>
      </c>
      <c r="O1102" s="13" t="s">
        <v>19</v>
      </c>
      <c r="P1102" s="23"/>
      <c r="Q1102" s="58"/>
    </row>
    <row r="1103" spans="1:17" ht="30" x14ac:dyDescent="0.25">
      <c r="A1103" s="79">
        <f>IF(zgłoszenia[[#This Row],[ID]]&gt;0,A1102+1,"--")</f>
        <v>1100</v>
      </c>
      <c r="B1103" s="16" t="s">
        <v>36</v>
      </c>
      <c r="C1103" s="80">
        <v>21437</v>
      </c>
      <c r="D1103" s="15">
        <v>42332</v>
      </c>
      <c r="E1103" s="54" t="s">
        <v>1388</v>
      </c>
      <c r="F1103" s="13" t="s">
        <v>17</v>
      </c>
      <c r="G1103" s="13" t="s">
        <v>30</v>
      </c>
      <c r="H1103" s="13" t="s">
        <v>1821</v>
      </c>
      <c r="I1103" s="65" t="s">
        <v>1822</v>
      </c>
      <c r="J1103" s="13" t="s">
        <v>1615</v>
      </c>
      <c r="K1103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03" s="13">
        <v>246</v>
      </c>
      <c r="M110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BOŚ.6743.246.2015.AS</v>
      </c>
      <c r="N1103" s="12"/>
      <c r="O1103" s="13"/>
      <c r="P1103" s="23"/>
      <c r="Q1103" s="58"/>
    </row>
    <row r="1104" spans="1:17" ht="45" x14ac:dyDescent="0.25">
      <c r="A1104" s="79">
        <f>IF(zgłoszenia[[#This Row],[ID]]&gt;0,A1103+1,"--")</f>
        <v>1101</v>
      </c>
      <c r="B1104" s="16" t="s">
        <v>36</v>
      </c>
      <c r="C1104" s="80">
        <v>21403</v>
      </c>
      <c r="D1104" s="15">
        <v>42332</v>
      </c>
      <c r="E1104" s="54" t="s">
        <v>2031</v>
      </c>
      <c r="F1104" s="13" t="s">
        <v>23</v>
      </c>
      <c r="G1104" s="13" t="s">
        <v>32</v>
      </c>
      <c r="H1104" s="13" t="s">
        <v>449</v>
      </c>
      <c r="I1104" s="65" t="s">
        <v>450</v>
      </c>
      <c r="J1104" s="13">
        <v>281</v>
      </c>
      <c r="K1104" s="6" t="str">
        <f>IF(zgłoszenia[[#This Row],[ID]]&gt;0,IF(zgłoszenia[[#This Row],[AB Nr
z eDOK]]&gt;0,CONCATENATE("AB.6743.",zgłoszenia[[#This Row],[AB Nr
z eDOK]],".",D$1,".",zgłoszenia[[#This Row],[ID]]),"brak rejestreacji eDOK"),"")</f>
        <v>AB.6743.281.2015.AS</v>
      </c>
      <c r="L1104" s="13">
        <v>281</v>
      </c>
      <c r="M110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BOŚ.6743.281.2015.AS</v>
      </c>
      <c r="N1104" s="12">
        <v>42369</v>
      </c>
      <c r="O1104" s="13" t="s">
        <v>19</v>
      </c>
      <c r="P1104" s="23"/>
      <c r="Q1104" s="58"/>
    </row>
    <row r="1105" spans="1:17" ht="45" x14ac:dyDescent="0.25">
      <c r="A1105" s="79">
        <f>IF(zgłoszenia[[#This Row],[ID]]&gt;0,A1104+1,"--")</f>
        <v>1102</v>
      </c>
      <c r="B1105" s="16" t="s">
        <v>1602</v>
      </c>
      <c r="C1105" s="80" t="s">
        <v>1788</v>
      </c>
      <c r="D1105" s="15">
        <v>42332</v>
      </c>
      <c r="E1105" s="54" t="s">
        <v>1789</v>
      </c>
      <c r="F1105" s="13" t="s">
        <v>23</v>
      </c>
      <c r="G1105" s="13" t="s">
        <v>29</v>
      </c>
      <c r="H1105" s="13" t="s">
        <v>29</v>
      </c>
      <c r="I1105" s="65" t="s">
        <v>1790</v>
      </c>
      <c r="J1105" s="13" t="s">
        <v>1703</v>
      </c>
      <c r="K1105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AB.6743...2015.AP</v>
      </c>
      <c r="L1105" s="13">
        <v>227</v>
      </c>
      <c r="M110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BOŚ.6743.227.2015.AP</v>
      </c>
      <c r="N1105" s="12"/>
      <c r="O1105" s="13" t="s">
        <v>19</v>
      </c>
      <c r="P1105" s="23"/>
      <c r="Q1105" s="58"/>
    </row>
    <row r="1106" spans="1:17" ht="45" x14ac:dyDescent="0.25">
      <c r="A1106" s="79">
        <f>IF(zgłoszenia[[#This Row],[ID]]&gt;0,A1105+1,"--")</f>
        <v>1103</v>
      </c>
      <c r="B1106" s="16" t="s">
        <v>1602</v>
      </c>
      <c r="C1106" s="80" t="s">
        <v>1791</v>
      </c>
      <c r="D1106" s="15">
        <v>42332</v>
      </c>
      <c r="E1106" s="54" t="s">
        <v>1792</v>
      </c>
      <c r="F1106" s="13" t="s">
        <v>23</v>
      </c>
      <c r="G1106" s="13" t="s">
        <v>29</v>
      </c>
      <c r="H1106" s="13" t="s">
        <v>29</v>
      </c>
      <c r="I1106" s="65" t="s">
        <v>1793</v>
      </c>
      <c r="J1106" s="13" t="s">
        <v>1703</v>
      </c>
      <c r="K1106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AB.6743...2015.AP</v>
      </c>
      <c r="L1106" s="13">
        <v>228</v>
      </c>
      <c r="M110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BOŚ.6743.228.2015.AP</v>
      </c>
      <c r="N1106" s="12"/>
      <c r="O1106" s="13" t="s">
        <v>19</v>
      </c>
      <c r="P1106" s="23"/>
      <c r="Q1106" s="58"/>
    </row>
    <row r="1107" spans="1:17" ht="45" x14ac:dyDescent="0.25">
      <c r="A1107" s="79">
        <f>IF(zgłoszenia[[#This Row],[ID]]&gt;0,A1106+1,"--")</f>
        <v>1104</v>
      </c>
      <c r="B1107" s="16" t="s">
        <v>37</v>
      </c>
      <c r="C1107" s="80">
        <v>21490</v>
      </c>
      <c r="D1107" s="15">
        <v>42333</v>
      </c>
      <c r="E1107" s="54" t="s">
        <v>1796</v>
      </c>
      <c r="F1107" s="13" t="s">
        <v>20</v>
      </c>
      <c r="G1107" s="13" t="s">
        <v>29</v>
      </c>
      <c r="H1107" s="13" t="s">
        <v>83</v>
      </c>
      <c r="I1107" s="65" t="s">
        <v>758</v>
      </c>
      <c r="J1107" s="13" t="s">
        <v>1703</v>
      </c>
      <c r="K1107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AB.6743...2015.KŻ</v>
      </c>
      <c r="L1107" s="13">
        <v>229</v>
      </c>
      <c r="M110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BOŚ.6743.229.2015.KŻ</v>
      </c>
      <c r="N1107" s="12">
        <v>42356</v>
      </c>
      <c r="O1107" s="13" t="s">
        <v>19</v>
      </c>
      <c r="P1107" s="23"/>
      <c r="Q1107" s="58"/>
    </row>
    <row r="1108" spans="1:17" ht="30" x14ac:dyDescent="0.25">
      <c r="A1108" s="79">
        <f>IF(zgłoszenia[[#This Row],[ID]]&gt;0,A1107+1,"--")</f>
        <v>1105</v>
      </c>
      <c r="B1108" s="16" t="s">
        <v>40</v>
      </c>
      <c r="C1108" s="80">
        <v>21451</v>
      </c>
      <c r="D1108" s="15">
        <v>42333</v>
      </c>
      <c r="E1108" s="54" t="s">
        <v>1808</v>
      </c>
      <c r="F1108" s="13" t="s">
        <v>17</v>
      </c>
      <c r="G1108" s="13" t="s">
        <v>29</v>
      </c>
      <c r="H1108" s="13" t="s">
        <v>29</v>
      </c>
      <c r="I1108" s="65" t="s">
        <v>1809</v>
      </c>
      <c r="J1108" s="13" t="s">
        <v>1615</v>
      </c>
      <c r="K1108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1108" s="13">
        <v>235</v>
      </c>
      <c r="M110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BOŚ.6743.235.2015.AŁ</v>
      </c>
      <c r="N1108" s="12">
        <v>42374</v>
      </c>
      <c r="O1108" s="13"/>
      <c r="P1108" s="23"/>
      <c r="Q1108" s="58"/>
    </row>
    <row r="1109" spans="1:17" ht="45" x14ac:dyDescent="0.25">
      <c r="A1109" s="79">
        <f>IF(zgłoszenia[[#This Row],[ID]]&gt;0,A1108+1,"--")</f>
        <v>1106</v>
      </c>
      <c r="B1109" s="16" t="s">
        <v>46</v>
      </c>
      <c r="C1109" s="80">
        <v>21482</v>
      </c>
      <c r="D1109" s="15">
        <v>42333</v>
      </c>
      <c r="E1109" s="54" t="s">
        <v>442</v>
      </c>
      <c r="F1109" s="13" t="s">
        <v>25</v>
      </c>
      <c r="G1109" s="13" t="s">
        <v>18</v>
      </c>
      <c r="H1109" s="13" t="s">
        <v>702</v>
      </c>
      <c r="I1109" s="65" t="s">
        <v>1268</v>
      </c>
      <c r="J1109" s="13" t="s">
        <v>1615</v>
      </c>
      <c r="K1109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1109" s="13">
        <v>231</v>
      </c>
      <c r="M1109" s="6" t="s">
        <v>1802</v>
      </c>
      <c r="N1109" s="12">
        <v>42355</v>
      </c>
      <c r="O1109" s="13" t="s">
        <v>19</v>
      </c>
      <c r="P1109" s="23"/>
      <c r="Q1109" s="58"/>
    </row>
    <row r="1110" spans="1:17" ht="45" x14ac:dyDescent="0.25">
      <c r="A1110" s="79">
        <f>IF(zgłoszenia[[#This Row],[ID]]&gt;0,A1109+1,"--")</f>
        <v>1107</v>
      </c>
      <c r="B1110" s="16" t="s">
        <v>47</v>
      </c>
      <c r="C1110" s="80">
        <v>21533</v>
      </c>
      <c r="D1110" s="15">
        <v>42333</v>
      </c>
      <c r="E1110" s="54" t="s">
        <v>1859</v>
      </c>
      <c r="F1110" s="13" t="s">
        <v>17</v>
      </c>
      <c r="G1110" s="13" t="s">
        <v>21</v>
      </c>
      <c r="H1110" s="13" t="s">
        <v>165</v>
      </c>
      <c r="I1110" s="65" t="s">
        <v>1922</v>
      </c>
      <c r="J1110" s="13">
        <v>268</v>
      </c>
      <c r="K1110" s="6" t="str">
        <f>IF(zgłoszenia[[#This Row],[ID]]&gt;0,IF(zgłoszenia[[#This Row],[AB Nr
z eDOK]]&gt;0,CONCATENATE("AB.6743.",zgłoszenia[[#This Row],[AB Nr
z eDOK]],".",D$1,".",zgłoszenia[[#This Row],[ID]]),"brak rejestreacji eDOK"),"")</f>
        <v>AB.6743.268.2015.ŁD</v>
      </c>
      <c r="L1110" s="13">
        <v>268</v>
      </c>
      <c r="M111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BOŚ.6743.268.2015.ŁD</v>
      </c>
      <c r="N1110" s="12">
        <v>42355</v>
      </c>
      <c r="O1110" s="13" t="s">
        <v>19</v>
      </c>
      <c r="P1110" s="23"/>
      <c r="Q1110" s="58"/>
    </row>
    <row r="1111" spans="1:17" ht="45" x14ac:dyDescent="0.25">
      <c r="A1111" s="79">
        <f>IF(zgłoszenia[[#This Row],[ID]]&gt;0,A1110+1,"--")</f>
        <v>1108</v>
      </c>
      <c r="B1111" s="16" t="s">
        <v>1602</v>
      </c>
      <c r="C1111" s="80" t="s">
        <v>1797</v>
      </c>
      <c r="D1111" s="15">
        <v>42327</v>
      </c>
      <c r="E1111" s="54" t="s">
        <v>1012</v>
      </c>
      <c r="F1111" s="13" t="s">
        <v>17</v>
      </c>
      <c r="G1111" s="13" t="s">
        <v>29</v>
      </c>
      <c r="H1111" s="13" t="s">
        <v>1798</v>
      </c>
      <c r="I1111" s="65" t="s">
        <v>1799</v>
      </c>
      <c r="J1111" s="13" t="s">
        <v>1801</v>
      </c>
      <c r="K1111" s="6" t="str">
        <f>IF(zgłoszenia[[#This Row],[ID]]&gt;0,IF(zgłoszenia[[#This Row],[AB Nr
z eDOK]]&gt;0,CONCATENATE("AB.6743.",zgłoszenia[[#This Row],[AB Nr
z eDOK]],".",D$1,".",zgłoszenia[[#This Row],[ID]]),"brak rejestreacji eDOK"),"")</f>
        <v>AB.6743.,.2015.AP</v>
      </c>
      <c r="L1111" s="13">
        <v>207</v>
      </c>
      <c r="M1111" s="6" t="s">
        <v>1800</v>
      </c>
      <c r="N1111" s="12">
        <v>42340</v>
      </c>
      <c r="O1111" s="13" t="s">
        <v>19</v>
      </c>
      <c r="P1111" s="23"/>
      <c r="Q1111" s="58"/>
    </row>
    <row r="1112" spans="1:17" ht="45" x14ac:dyDescent="0.25">
      <c r="A1112" s="79">
        <f>IF(zgłoszenia[[#This Row],[ID]]&gt;0,A1111+1,"--")</f>
        <v>1109</v>
      </c>
      <c r="B1112" s="16" t="s">
        <v>46</v>
      </c>
      <c r="C1112" s="80">
        <v>21597</v>
      </c>
      <c r="D1112" s="15">
        <v>42334</v>
      </c>
      <c r="E1112" s="54" t="s">
        <v>1012</v>
      </c>
      <c r="F1112" s="13" t="s">
        <v>17</v>
      </c>
      <c r="G1112" s="13" t="s">
        <v>18</v>
      </c>
      <c r="H1112" s="13" t="s">
        <v>18</v>
      </c>
      <c r="I1112" s="65" t="s">
        <v>1803</v>
      </c>
      <c r="J1112" s="13" t="s">
        <v>1615</v>
      </c>
      <c r="K1112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1112" s="13">
        <v>232</v>
      </c>
      <c r="M1112" s="6" t="s">
        <v>1804</v>
      </c>
      <c r="N1112" s="12">
        <v>42356</v>
      </c>
      <c r="O1112" s="13" t="s">
        <v>19</v>
      </c>
      <c r="P1112" s="23"/>
      <c r="Q1112" s="58"/>
    </row>
    <row r="1113" spans="1:17" ht="45" x14ac:dyDescent="0.25">
      <c r="A1113" s="79">
        <f>IF(zgłoszenia[[#This Row],[ID]]&gt;0,A1112+1,"--")</f>
        <v>1110</v>
      </c>
      <c r="B1113" s="16" t="s">
        <v>47</v>
      </c>
      <c r="C1113" s="80">
        <v>21620</v>
      </c>
      <c r="D1113" s="15">
        <v>42334</v>
      </c>
      <c r="E1113" s="54" t="s">
        <v>1857</v>
      </c>
      <c r="F1113" s="13" t="s">
        <v>17</v>
      </c>
      <c r="G1113" s="13" t="s">
        <v>21</v>
      </c>
      <c r="H1113" s="13" t="s">
        <v>165</v>
      </c>
      <c r="I1113" s="65" t="s">
        <v>1858</v>
      </c>
      <c r="J1113" s="13">
        <v>267</v>
      </c>
      <c r="K1113" s="6" t="str">
        <f>IF(zgłoszenia[[#This Row],[ID]]&gt;0,IF(zgłoszenia[[#This Row],[AB Nr
z eDOK]]&gt;0,CONCATENATE("AB.6743.",zgłoszenia[[#This Row],[AB Nr
z eDOK]],".",D$1,".",zgłoszenia[[#This Row],[ID]]),"brak rejestreacji eDOK"),"")</f>
        <v>AB.6743.267.2015.ŁD</v>
      </c>
      <c r="L1113" s="13">
        <v>267</v>
      </c>
      <c r="M111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BOŚ.6743.267.2015.ŁD</v>
      </c>
      <c r="N1113" s="12">
        <v>42361</v>
      </c>
      <c r="O1113" s="13" t="s">
        <v>19</v>
      </c>
      <c r="P1113" s="23"/>
      <c r="Q1113" s="58"/>
    </row>
    <row r="1114" spans="1:17" ht="45" x14ac:dyDescent="0.25">
      <c r="A1114" s="79">
        <f>IF(zgłoszenia[[#This Row],[ID]]&gt;0,A1113+1,"--")</f>
        <v>1111</v>
      </c>
      <c r="B1114" s="16" t="s">
        <v>46</v>
      </c>
      <c r="C1114" s="80">
        <v>21663</v>
      </c>
      <c r="D1114" s="15">
        <v>42335</v>
      </c>
      <c r="E1114" s="54" t="s">
        <v>114</v>
      </c>
      <c r="F1114" s="13" t="s">
        <v>23</v>
      </c>
      <c r="G1114" s="13" t="s">
        <v>18</v>
      </c>
      <c r="H1114" s="13" t="s">
        <v>702</v>
      </c>
      <c r="I1114" s="65" t="s">
        <v>703</v>
      </c>
      <c r="J1114" s="13" t="s">
        <v>1615</v>
      </c>
      <c r="K1114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1114" s="13">
        <v>234</v>
      </c>
      <c r="M1114" s="6" t="s">
        <v>1855</v>
      </c>
      <c r="N1114" s="12">
        <v>42356</v>
      </c>
      <c r="O1114" s="13" t="s">
        <v>19</v>
      </c>
      <c r="P1114" s="23"/>
      <c r="Q1114" s="58"/>
    </row>
    <row r="1115" spans="1:17" ht="45" x14ac:dyDescent="0.25">
      <c r="A1115" s="79">
        <f>IF(zgłoszenia[[#This Row],[ID]]&gt;0,A1114+1,"--")</f>
        <v>1112</v>
      </c>
      <c r="B1115" s="16" t="s">
        <v>45</v>
      </c>
      <c r="C1115" s="80">
        <v>21703</v>
      </c>
      <c r="D1115" s="15">
        <v>42335</v>
      </c>
      <c r="E1115" s="54" t="s">
        <v>1810</v>
      </c>
      <c r="F1115" s="13" t="s">
        <v>17</v>
      </c>
      <c r="G1115" s="13" t="s">
        <v>33</v>
      </c>
      <c r="H1115" s="13" t="s">
        <v>998</v>
      </c>
      <c r="I1115" s="65" t="s">
        <v>1811</v>
      </c>
      <c r="J1115" s="13" t="s">
        <v>1703</v>
      </c>
      <c r="K1115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115" s="13">
        <v>238</v>
      </c>
      <c r="M111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BOŚ.6743.238.2015.IN</v>
      </c>
      <c r="N1115" s="12">
        <v>42358</v>
      </c>
      <c r="O1115" s="13" t="s">
        <v>19</v>
      </c>
      <c r="P1115" s="23"/>
      <c r="Q1115" s="58"/>
    </row>
    <row r="1116" spans="1:17" ht="45" x14ac:dyDescent="0.25">
      <c r="A1116" s="79">
        <f>IF(zgłoszenia[[#This Row],[ID]]&gt;0,A1115+1,"--")</f>
        <v>1113</v>
      </c>
      <c r="B1116" s="16" t="s">
        <v>40</v>
      </c>
      <c r="C1116" s="80">
        <v>21673</v>
      </c>
      <c r="D1116" s="15">
        <v>42335</v>
      </c>
      <c r="E1116" s="54" t="s">
        <v>1807</v>
      </c>
      <c r="F1116" s="13" t="s">
        <v>23</v>
      </c>
      <c r="G1116" s="13" t="s">
        <v>29</v>
      </c>
      <c r="H1116" s="13" t="s">
        <v>83</v>
      </c>
      <c r="I1116" s="65" t="s">
        <v>223</v>
      </c>
      <c r="J1116" s="13" t="s">
        <v>1615</v>
      </c>
      <c r="K1116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1116" s="13">
        <v>236</v>
      </c>
      <c r="M111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BOŚ.6743.236.2015.AŁ</v>
      </c>
      <c r="N1116" s="12">
        <v>42341</v>
      </c>
      <c r="O1116" s="13" t="s">
        <v>19</v>
      </c>
      <c r="P1116" s="23"/>
      <c r="Q1116" s="58"/>
    </row>
    <row r="1117" spans="1:17" ht="30" x14ac:dyDescent="0.25">
      <c r="A1117" s="79">
        <f>IF(zgłoszenia[[#This Row],[ID]]&gt;0,A1116+1,"--")</f>
        <v>1114</v>
      </c>
      <c r="B1117" s="16" t="s">
        <v>40</v>
      </c>
      <c r="C1117" s="80">
        <v>21701</v>
      </c>
      <c r="D1117" s="15">
        <v>42335</v>
      </c>
      <c r="E1117" s="54" t="s">
        <v>258</v>
      </c>
      <c r="F1117" s="13" t="s">
        <v>17</v>
      </c>
      <c r="G1117" s="13" t="s">
        <v>29</v>
      </c>
      <c r="H1117" s="13" t="s">
        <v>293</v>
      </c>
      <c r="I1117" s="65" t="s">
        <v>567</v>
      </c>
      <c r="J1117" s="13" t="s">
        <v>1615</v>
      </c>
      <c r="K1117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1117" s="13">
        <v>237</v>
      </c>
      <c r="M111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BOŚ.6743.237.2015.AŁ</v>
      </c>
      <c r="N1117" s="12">
        <v>42341</v>
      </c>
      <c r="O1117" s="13"/>
      <c r="P1117" s="23"/>
      <c r="Q1117" s="58"/>
    </row>
    <row r="1118" spans="1:17" ht="45" x14ac:dyDescent="0.25">
      <c r="A1118" s="79">
        <f>IF(zgłoszenia[[#This Row],[ID]]&gt;0,A1117+1,"--")</f>
        <v>1115</v>
      </c>
      <c r="B1118" s="16" t="s">
        <v>45</v>
      </c>
      <c r="C1118" s="80">
        <v>21815</v>
      </c>
      <c r="D1118" s="15">
        <v>42338</v>
      </c>
      <c r="E1118" s="54" t="s">
        <v>1812</v>
      </c>
      <c r="F1118" s="13" t="s">
        <v>17</v>
      </c>
      <c r="G1118" s="13" t="s">
        <v>33</v>
      </c>
      <c r="H1118" s="13" t="s">
        <v>1813</v>
      </c>
      <c r="I1118" s="65" t="s">
        <v>1814</v>
      </c>
      <c r="J1118" s="13" t="s">
        <v>1703</v>
      </c>
      <c r="K1118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118" s="13">
        <v>239</v>
      </c>
      <c r="M111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BOŚ.6743.239.2015.IN</v>
      </c>
      <c r="N1118" s="12">
        <v>42358</v>
      </c>
      <c r="O1118" s="13" t="s">
        <v>19</v>
      </c>
      <c r="P1118" s="23"/>
      <c r="Q1118" s="58"/>
    </row>
    <row r="1119" spans="1:17" ht="45" x14ac:dyDescent="0.25">
      <c r="A1119" s="94">
        <f>IF(zgłoszenia[[#This Row],[ID]]&gt;0,A1118+1,"--")</f>
        <v>1116</v>
      </c>
      <c r="B1119" s="95" t="s">
        <v>47</v>
      </c>
      <c r="C1119" s="96">
        <v>21885</v>
      </c>
      <c r="D1119" s="97">
        <v>42339</v>
      </c>
      <c r="E1119" s="98" t="s">
        <v>1012</v>
      </c>
      <c r="F1119" s="99" t="s">
        <v>17</v>
      </c>
      <c r="G1119" s="99" t="s">
        <v>21</v>
      </c>
      <c r="H1119" s="99" t="s">
        <v>103</v>
      </c>
      <c r="I1119" s="100" t="s">
        <v>1856</v>
      </c>
      <c r="J1119" s="99">
        <v>269</v>
      </c>
      <c r="K1119" s="101" t="str">
        <f>IF(zgłoszenia[[#This Row],[ID]]&gt;0,IF(zgłoszenia[[#This Row],[AB Nr
z eDOK]]&gt;0,CONCATENATE("AB.6743.",zgłoszenia[[#This Row],[AB Nr
z eDOK]],".",D$1,".",zgłoszenia[[#This Row],[ID]]),"brak rejestreacji eDOK"),"")</f>
        <v>AB.6743.269.2015.ŁD</v>
      </c>
      <c r="L1119" s="99">
        <v>269</v>
      </c>
      <c r="M1119" s="101" t="str">
        <f>IF(zgłoszenia[[#This Row],[ID]]&gt;0,IF(zgłoszenia[[#This Row],[AB Nr
z eDOK]]&gt;0,CONCATENATE("BOŚ.6743.",zgłoszenia[[#This Row],[BOŚ Nr
z eDOK]],".",D$1,".",zgłoszenia[[#This Row],[ID]]),"brak rejestreacji eDOK"),"")</f>
        <v>BOŚ.6743.269.2015.ŁD</v>
      </c>
      <c r="N1119" s="102">
        <v>42361</v>
      </c>
      <c r="O1119" s="99" t="s">
        <v>19</v>
      </c>
      <c r="P1119" s="23"/>
      <c r="Q1119" s="58"/>
    </row>
    <row r="1120" spans="1:17" ht="45" x14ac:dyDescent="0.25">
      <c r="A1120" s="79">
        <f>IF(zgłoszenia[[#This Row],[ID]]&gt;0,A1119+1,"--")</f>
        <v>1117</v>
      </c>
      <c r="B1120" s="16" t="s">
        <v>47</v>
      </c>
      <c r="C1120" s="80">
        <v>21971</v>
      </c>
      <c r="D1120" s="15">
        <v>42340</v>
      </c>
      <c r="E1120" s="54" t="s">
        <v>1012</v>
      </c>
      <c r="F1120" s="13" t="s">
        <v>17</v>
      </c>
      <c r="G1120" s="13" t="s">
        <v>21</v>
      </c>
      <c r="H1120" s="13" t="s">
        <v>21</v>
      </c>
      <c r="I1120" s="65" t="s">
        <v>804</v>
      </c>
      <c r="J1120" s="13" t="s">
        <v>1615</v>
      </c>
      <c r="K1120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AB.6743./.2015.ŁD</v>
      </c>
      <c r="L1120" s="13">
        <v>270</v>
      </c>
      <c r="M112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BOŚ.6743.270.2015.ŁD</v>
      </c>
      <c r="N1120" s="12">
        <v>42389</v>
      </c>
      <c r="O1120" s="13" t="s">
        <v>19</v>
      </c>
      <c r="P1120" s="23"/>
      <c r="Q1120" s="58"/>
    </row>
    <row r="1121" spans="1:17" ht="45" x14ac:dyDescent="0.25">
      <c r="A1121" s="79">
        <f>IF(zgłoszenia[[#This Row],[ID]]&gt;0,A1120+1,"--")</f>
        <v>1118</v>
      </c>
      <c r="B1121" s="16" t="s">
        <v>47</v>
      </c>
      <c r="C1121" s="80">
        <v>21972</v>
      </c>
      <c r="D1121" s="15">
        <v>42340</v>
      </c>
      <c r="E1121" s="54" t="s">
        <v>1853</v>
      </c>
      <c r="F1121" s="13" t="s">
        <v>17</v>
      </c>
      <c r="G1121" s="13" t="s">
        <v>21</v>
      </c>
      <c r="H1121" s="13" t="s">
        <v>21</v>
      </c>
      <c r="I1121" s="65" t="s">
        <v>1854</v>
      </c>
      <c r="J1121" s="13" t="s">
        <v>1615</v>
      </c>
      <c r="K112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AB.6743./.2015.ŁD</v>
      </c>
      <c r="L1121" s="13">
        <v>271</v>
      </c>
      <c r="M112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BOŚ.6743.271.2015.ŁD</v>
      </c>
      <c r="N1121" s="12">
        <v>42371</v>
      </c>
      <c r="O1121" s="13" t="s">
        <v>19</v>
      </c>
      <c r="P1121" s="23"/>
      <c r="Q1121" s="58"/>
    </row>
    <row r="1122" spans="1:17" ht="45" x14ac:dyDescent="0.25">
      <c r="A1122" s="79">
        <f>IF(zgłoszenia[[#This Row],[ID]]&gt;0,A1121+1,"--")</f>
        <v>1119</v>
      </c>
      <c r="B1122" s="16" t="s">
        <v>36</v>
      </c>
      <c r="C1122" s="80">
        <v>22077</v>
      </c>
      <c r="D1122" s="15">
        <v>42341</v>
      </c>
      <c r="E1122" s="53" t="s">
        <v>1965</v>
      </c>
      <c r="F1122" s="13" t="s">
        <v>23</v>
      </c>
      <c r="G1122" s="13" t="s">
        <v>32</v>
      </c>
      <c r="H1122" s="50" t="s">
        <v>96</v>
      </c>
      <c r="I1122" s="68" t="s">
        <v>1996</v>
      </c>
      <c r="J1122" s="13" t="s">
        <v>1615</v>
      </c>
      <c r="K1122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22" s="13">
        <v>113</v>
      </c>
      <c r="M1122" s="6" t="s">
        <v>1997</v>
      </c>
      <c r="N1122" s="12">
        <v>42371</v>
      </c>
      <c r="O1122" s="13" t="s">
        <v>19</v>
      </c>
      <c r="P1122" s="23"/>
      <c r="Q1122" s="58"/>
    </row>
    <row r="1123" spans="1:17" ht="45" x14ac:dyDescent="0.25">
      <c r="A1123" s="79">
        <f>IF(zgłoszenia[[#This Row],[ID]]&gt;0,A1122+1,"--")</f>
        <v>1120</v>
      </c>
      <c r="B1123" s="16" t="s">
        <v>36</v>
      </c>
      <c r="C1123" s="80">
        <v>22079</v>
      </c>
      <c r="D1123" s="15">
        <v>42341</v>
      </c>
      <c r="E1123" s="53" t="s">
        <v>1965</v>
      </c>
      <c r="F1123" s="13" t="s">
        <v>23</v>
      </c>
      <c r="G1123" s="13" t="s">
        <v>32</v>
      </c>
      <c r="H1123" s="50" t="s">
        <v>449</v>
      </c>
      <c r="I1123" s="68" t="s">
        <v>2008</v>
      </c>
      <c r="J1123" s="13" t="s">
        <v>1615</v>
      </c>
      <c r="K1123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23" s="13">
        <v>107</v>
      </c>
      <c r="M1123" s="6" t="s">
        <v>2009</v>
      </c>
      <c r="N1123" s="12">
        <v>42371</v>
      </c>
      <c r="O1123" s="13" t="s">
        <v>19</v>
      </c>
      <c r="P1123" s="23"/>
      <c r="Q1123" s="58"/>
    </row>
    <row r="1124" spans="1:17" ht="45" x14ac:dyDescent="0.25">
      <c r="A1124" s="79">
        <f>IF(zgłoszenia[[#This Row],[ID]]&gt;0,A1123+1,"--")</f>
        <v>1121</v>
      </c>
      <c r="B1124" s="16" t="s">
        <v>36</v>
      </c>
      <c r="C1124" s="80">
        <v>22084</v>
      </c>
      <c r="D1124" s="15">
        <v>42341</v>
      </c>
      <c r="E1124" s="53" t="s">
        <v>1965</v>
      </c>
      <c r="F1124" s="13" t="s">
        <v>23</v>
      </c>
      <c r="G1124" s="13" t="s">
        <v>32</v>
      </c>
      <c r="H1124" s="50" t="s">
        <v>1993</v>
      </c>
      <c r="I1124" s="68" t="s">
        <v>1994</v>
      </c>
      <c r="J1124" s="13" t="s">
        <v>1615</v>
      </c>
      <c r="K1124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24" s="13">
        <v>114</v>
      </c>
      <c r="M1124" s="6" t="s">
        <v>1995</v>
      </c>
      <c r="N1124" s="12">
        <v>42371</v>
      </c>
      <c r="O1124" s="13" t="s">
        <v>19</v>
      </c>
      <c r="P1124" s="23"/>
      <c r="Q1124" s="58"/>
    </row>
    <row r="1125" spans="1:17" ht="45" x14ac:dyDescent="0.25">
      <c r="A1125" s="79">
        <f>IF(zgłoszenia[[#This Row],[ID]]&gt;0,A1124+1,"--")</f>
        <v>1122</v>
      </c>
      <c r="B1125" s="16" t="s">
        <v>36</v>
      </c>
      <c r="C1125" s="80">
        <v>22081</v>
      </c>
      <c r="D1125" s="15">
        <v>42341</v>
      </c>
      <c r="E1125" s="53" t="s">
        <v>1965</v>
      </c>
      <c r="F1125" s="13" t="s">
        <v>23</v>
      </c>
      <c r="G1125" s="13" t="s">
        <v>32</v>
      </c>
      <c r="H1125" s="50" t="s">
        <v>994</v>
      </c>
      <c r="I1125" s="68" t="s">
        <v>2006</v>
      </c>
      <c r="J1125" s="13" t="s">
        <v>1615</v>
      </c>
      <c r="K1125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25" s="13">
        <v>108</v>
      </c>
      <c r="M1125" s="6" t="s">
        <v>2007</v>
      </c>
      <c r="N1125" s="12">
        <v>42371</v>
      </c>
      <c r="O1125" s="13" t="s">
        <v>19</v>
      </c>
      <c r="P1125" s="23"/>
      <c r="Q1125" s="58"/>
    </row>
    <row r="1126" spans="1:17" ht="45" x14ac:dyDescent="0.25">
      <c r="A1126" s="79">
        <f>IF(zgłoszenia[[#This Row],[ID]]&gt;0,A1125+1,"--")</f>
        <v>1123</v>
      </c>
      <c r="B1126" s="16" t="s">
        <v>36</v>
      </c>
      <c r="C1126" s="80">
        <v>22080</v>
      </c>
      <c r="D1126" s="15">
        <v>42341</v>
      </c>
      <c r="E1126" s="53" t="s">
        <v>1965</v>
      </c>
      <c r="F1126" s="13" t="s">
        <v>23</v>
      </c>
      <c r="G1126" s="13" t="s">
        <v>32</v>
      </c>
      <c r="H1126" s="50" t="s">
        <v>136</v>
      </c>
      <c r="I1126" s="68" t="s">
        <v>1991</v>
      </c>
      <c r="J1126" s="13" t="s">
        <v>1615</v>
      </c>
      <c r="K1126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26" s="13">
        <v>115</v>
      </c>
      <c r="M1126" s="6" t="s">
        <v>1992</v>
      </c>
      <c r="N1126" s="12">
        <v>42371</v>
      </c>
      <c r="O1126" s="13" t="s">
        <v>19</v>
      </c>
      <c r="P1126" s="23"/>
      <c r="Q1126" s="58"/>
    </row>
    <row r="1127" spans="1:17" ht="45" x14ac:dyDescent="0.25">
      <c r="A1127" s="79">
        <f>IF(zgłoszenia[[#This Row],[ID]]&gt;0,A1126+1,"--")</f>
        <v>1124</v>
      </c>
      <c r="B1127" s="16" t="s">
        <v>36</v>
      </c>
      <c r="C1127" s="80">
        <v>22082</v>
      </c>
      <c r="D1127" s="15">
        <v>42341</v>
      </c>
      <c r="E1127" s="53" t="s">
        <v>1965</v>
      </c>
      <c r="F1127" s="13" t="s">
        <v>23</v>
      </c>
      <c r="G1127" s="13" t="s">
        <v>32</v>
      </c>
      <c r="H1127" s="50" t="s">
        <v>449</v>
      </c>
      <c r="I1127" s="68" t="s">
        <v>1989</v>
      </c>
      <c r="J1127" s="13" t="s">
        <v>1615</v>
      </c>
      <c r="K1127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27" s="13">
        <v>116</v>
      </c>
      <c r="M1127" s="6" t="s">
        <v>1990</v>
      </c>
      <c r="N1127" s="12">
        <v>42371</v>
      </c>
      <c r="O1127" s="13" t="s">
        <v>19</v>
      </c>
      <c r="P1127" s="23"/>
      <c r="Q1127" s="58"/>
    </row>
    <row r="1128" spans="1:17" ht="45" x14ac:dyDescent="0.25">
      <c r="A1128" s="79">
        <f>IF(zgłoszenia[[#This Row],[ID]]&gt;0,A1127+1,"--")</f>
        <v>1125</v>
      </c>
      <c r="B1128" s="16" t="s">
        <v>36</v>
      </c>
      <c r="C1128" s="80">
        <v>22085</v>
      </c>
      <c r="D1128" s="15">
        <v>42341</v>
      </c>
      <c r="E1128" s="53" t="s">
        <v>1965</v>
      </c>
      <c r="F1128" s="13" t="s">
        <v>23</v>
      </c>
      <c r="G1128" s="13" t="s">
        <v>32</v>
      </c>
      <c r="H1128" s="50" t="s">
        <v>1243</v>
      </c>
      <c r="I1128" s="68" t="s">
        <v>1987</v>
      </c>
      <c r="J1128" s="13" t="s">
        <v>1615</v>
      </c>
      <c r="K1128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28" s="13">
        <v>117</v>
      </c>
      <c r="M1128" s="6" t="s">
        <v>1988</v>
      </c>
      <c r="N1128" s="12">
        <v>42371</v>
      </c>
      <c r="O1128" s="13" t="s">
        <v>19</v>
      </c>
      <c r="P1128" s="23"/>
      <c r="Q1128" s="58"/>
    </row>
    <row r="1129" spans="1:17" ht="45" x14ac:dyDescent="0.25">
      <c r="A1129" s="79">
        <f>IF(zgłoszenia[[#This Row],[ID]]&gt;0,A1128+1,"--")</f>
        <v>1126</v>
      </c>
      <c r="B1129" s="16" t="s">
        <v>36</v>
      </c>
      <c r="C1129" s="80">
        <v>22087</v>
      </c>
      <c r="D1129" s="15">
        <v>42341</v>
      </c>
      <c r="E1129" s="53" t="s">
        <v>1965</v>
      </c>
      <c r="F1129" s="13" t="s">
        <v>23</v>
      </c>
      <c r="G1129" s="13" t="s">
        <v>32</v>
      </c>
      <c r="H1129" s="50" t="s">
        <v>1984</v>
      </c>
      <c r="I1129" s="68" t="s">
        <v>1985</v>
      </c>
      <c r="J1129" s="13" t="s">
        <v>1615</v>
      </c>
      <c r="K1129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29" s="13">
        <v>118</v>
      </c>
      <c r="M1129" s="6" t="s">
        <v>1986</v>
      </c>
      <c r="N1129" s="12">
        <v>42371</v>
      </c>
      <c r="O1129" s="13" t="s">
        <v>19</v>
      </c>
      <c r="P1129" s="23"/>
      <c r="Q1129" s="58"/>
    </row>
    <row r="1130" spans="1:17" ht="45" x14ac:dyDescent="0.25">
      <c r="A1130" s="79">
        <f>IF(zgłoszenia[[#This Row],[ID]]&gt;0,A1129+1,"--")</f>
        <v>1127</v>
      </c>
      <c r="B1130" s="16" t="s">
        <v>36</v>
      </c>
      <c r="C1130" s="80">
        <v>22075</v>
      </c>
      <c r="D1130" s="15">
        <v>42341</v>
      </c>
      <c r="E1130" s="53" t="s">
        <v>1965</v>
      </c>
      <c r="F1130" s="13" t="s">
        <v>23</v>
      </c>
      <c r="G1130" s="13" t="s">
        <v>32</v>
      </c>
      <c r="H1130" s="50" t="s">
        <v>54</v>
      </c>
      <c r="I1130" s="68" t="s">
        <v>1982</v>
      </c>
      <c r="J1130" s="13" t="s">
        <v>1615</v>
      </c>
      <c r="K1130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30" s="13">
        <v>119</v>
      </c>
      <c r="M1130" s="6" t="s">
        <v>1983</v>
      </c>
      <c r="N1130" s="12">
        <v>42371</v>
      </c>
      <c r="O1130" s="13" t="s">
        <v>19</v>
      </c>
      <c r="P1130" s="23"/>
      <c r="Q1130" s="58"/>
    </row>
    <row r="1131" spans="1:17" ht="45" x14ac:dyDescent="0.25">
      <c r="A1131" s="79">
        <f>IF(zgłoszenia[[#This Row],[ID]]&gt;0,A1130+1,"--")</f>
        <v>1128</v>
      </c>
      <c r="B1131" s="16" t="s">
        <v>36</v>
      </c>
      <c r="C1131" s="80">
        <v>22078</v>
      </c>
      <c r="D1131" s="15">
        <v>42341</v>
      </c>
      <c r="E1131" s="53" t="s">
        <v>1965</v>
      </c>
      <c r="F1131" s="13" t="s">
        <v>23</v>
      </c>
      <c r="G1131" s="13" t="s">
        <v>32</v>
      </c>
      <c r="H1131" s="50" t="s">
        <v>54</v>
      </c>
      <c r="I1131" s="68" t="s">
        <v>1981</v>
      </c>
      <c r="J1131" s="13" t="s">
        <v>1615</v>
      </c>
      <c r="K113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31" s="13">
        <v>120</v>
      </c>
      <c r="M113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BOŚ.6743.120.2015.AS</v>
      </c>
      <c r="N1131" s="12">
        <v>42402</v>
      </c>
      <c r="O1131" s="13" t="s">
        <v>19</v>
      </c>
      <c r="P1131" s="23"/>
      <c r="Q1131" s="58"/>
    </row>
    <row r="1132" spans="1:17" ht="45" x14ac:dyDescent="0.25">
      <c r="A1132" s="79">
        <f>IF(zgłoszenia[[#This Row],[ID]]&gt;0,A1131+1,"--")</f>
        <v>1129</v>
      </c>
      <c r="B1132" s="16" t="s">
        <v>36</v>
      </c>
      <c r="C1132" s="80">
        <v>22086</v>
      </c>
      <c r="D1132" s="15">
        <v>42341</v>
      </c>
      <c r="E1132" s="53" t="s">
        <v>1965</v>
      </c>
      <c r="F1132" s="13" t="s">
        <v>23</v>
      </c>
      <c r="G1132" s="13" t="s">
        <v>32</v>
      </c>
      <c r="H1132" s="50" t="s">
        <v>1060</v>
      </c>
      <c r="I1132" s="68" t="s">
        <v>1998</v>
      </c>
      <c r="J1132" s="13" t="s">
        <v>1615</v>
      </c>
      <c r="K1132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32" s="13">
        <v>112</v>
      </c>
      <c r="M1132" s="6" t="s">
        <v>1999</v>
      </c>
      <c r="N1132" s="12">
        <v>42371</v>
      </c>
      <c r="O1132" s="13" t="s">
        <v>19</v>
      </c>
      <c r="P1132" s="23"/>
      <c r="Q1132" s="58"/>
    </row>
    <row r="1133" spans="1:17" ht="45" x14ac:dyDescent="0.25">
      <c r="A1133" s="79">
        <f>IF(zgłoszenia[[#This Row],[ID]]&gt;0,A1132+1,"--")</f>
        <v>1130</v>
      </c>
      <c r="B1133" s="16" t="s">
        <v>36</v>
      </c>
      <c r="C1133" s="80">
        <v>22074</v>
      </c>
      <c r="D1133" s="15">
        <v>42341</v>
      </c>
      <c r="E1133" s="53" t="s">
        <v>1965</v>
      </c>
      <c r="F1133" s="13" t="s">
        <v>23</v>
      </c>
      <c r="G1133" s="13" t="s">
        <v>32</v>
      </c>
      <c r="H1133" s="50" t="s">
        <v>151</v>
      </c>
      <c r="I1133" s="68" t="s">
        <v>1979</v>
      </c>
      <c r="J1133" s="13" t="s">
        <v>1615</v>
      </c>
      <c r="K1133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33" s="13">
        <v>121</v>
      </c>
      <c r="M1133" s="6" t="s">
        <v>1980</v>
      </c>
      <c r="N1133" s="12">
        <v>42371</v>
      </c>
      <c r="O1133" s="13" t="s">
        <v>19</v>
      </c>
      <c r="P1133" s="23"/>
      <c r="Q1133" s="58"/>
    </row>
    <row r="1134" spans="1:17" ht="45" x14ac:dyDescent="0.25">
      <c r="A1134" s="79">
        <f>IF(zgłoszenia[[#This Row],[ID]]&gt;0,A1133+1,"--")</f>
        <v>1131</v>
      </c>
      <c r="B1134" s="16" t="s">
        <v>36</v>
      </c>
      <c r="C1134" s="80">
        <v>22073</v>
      </c>
      <c r="D1134" s="15">
        <v>42341</v>
      </c>
      <c r="E1134" s="53" t="s">
        <v>1965</v>
      </c>
      <c r="F1134" s="13" t="s">
        <v>23</v>
      </c>
      <c r="G1134" s="13" t="s">
        <v>32</v>
      </c>
      <c r="H1134" s="50" t="s">
        <v>1185</v>
      </c>
      <c r="I1134" s="68" t="s">
        <v>1977</v>
      </c>
      <c r="J1134" s="13" t="s">
        <v>1615</v>
      </c>
      <c r="K1134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34" s="13">
        <v>122</v>
      </c>
      <c r="M1134" s="6" t="s">
        <v>1978</v>
      </c>
      <c r="N1134" s="12">
        <v>42371</v>
      </c>
      <c r="O1134" s="13" t="s">
        <v>19</v>
      </c>
      <c r="P1134" s="23"/>
      <c r="Q1134" s="58"/>
    </row>
    <row r="1135" spans="1:17" ht="45" x14ac:dyDescent="0.25">
      <c r="A1135" s="79">
        <f>IF(zgłoszenia[[#This Row],[ID]]&gt;0,A1134+1,"--")</f>
        <v>1132</v>
      </c>
      <c r="B1135" s="16" t="s">
        <v>36</v>
      </c>
      <c r="C1135" s="80">
        <v>22088</v>
      </c>
      <c r="D1135" s="15">
        <v>42341</v>
      </c>
      <c r="E1135" s="53" t="s">
        <v>1965</v>
      </c>
      <c r="F1135" s="13" t="s">
        <v>23</v>
      </c>
      <c r="G1135" s="13" t="s">
        <v>32</v>
      </c>
      <c r="H1135" s="50" t="s">
        <v>88</v>
      </c>
      <c r="I1135" s="68" t="s">
        <v>2004</v>
      </c>
      <c r="J1135" s="13" t="s">
        <v>1615</v>
      </c>
      <c r="K1135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35" s="13">
        <v>109</v>
      </c>
      <c r="M1135" s="6" t="s">
        <v>2005</v>
      </c>
      <c r="N1135" s="12">
        <v>42371</v>
      </c>
      <c r="O1135" s="13" t="s">
        <v>19</v>
      </c>
      <c r="P1135" s="23"/>
      <c r="Q1135" s="58"/>
    </row>
    <row r="1136" spans="1:17" ht="45" x14ac:dyDescent="0.25">
      <c r="A1136" s="79">
        <f>IF(zgłoszenia[[#This Row],[ID]]&gt;0,A1135+1,"--")</f>
        <v>1133</v>
      </c>
      <c r="B1136" s="16" t="s">
        <v>36</v>
      </c>
      <c r="C1136" s="80">
        <v>22160</v>
      </c>
      <c r="D1136" s="15">
        <v>42341</v>
      </c>
      <c r="E1136" s="53" t="s">
        <v>1965</v>
      </c>
      <c r="F1136" s="13" t="s">
        <v>23</v>
      </c>
      <c r="G1136" s="50" t="s">
        <v>32</v>
      </c>
      <c r="H1136" s="50" t="s">
        <v>350</v>
      </c>
      <c r="I1136" s="68" t="s">
        <v>1966</v>
      </c>
      <c r="J1136" s="13" t="s">
        <v>1615</v>
      </c>
      <c r="K1136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36" s="13">
        <v>128</v>
      </c>
      <c r="M1136" s="6" t="s">
        <v>1967</v>
      </c>
      <c r="N1136" s="12">
        <v>42371</v>
      </c>
      <c r="O1136" s="13" t="s">
        <v>19</v>
      </c>
      <c r="P1136" s="23"/>
      <c r="Q1136" s="58"/>
    </row>
    <row r="1137" spans="1:17" ht="45" x14ac:dyDescent="0.25">
      <c r="A1137" s="79">
        <f>IF(zgłoszenia[[#This Row],[ID]]&gt;0,A1136+1,"--")</f>
        <v>1134</v>
      </c>
      <c r="B1137" s="16" t="s">
        <v>36</v>
      </c>
      <c r="C1137" s="80">
        <v>22083</v>
      </c>
      <c r="D1137" s="15">
        <v>42341</v>
      </c>
      <c r="E1137" s="53" t="s">
        <v>1965</v>
      </c>
      <c r="F1137" s="13" t="s">
        <v>23</v>
      </c>
      <c r="G1137" s="13" t="s">
        <v>32</v>
      </c>
      <c r="H1137" s="50" t="s">
        <v>54</v>
      </c>
      <c r="I1137" s="68" t="s">
        <v>1974</v>
      </c>
      <c r="J1137" s="13" t="s">
        <v>1615</v>
      </c>
      <c r="K1137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37" s="13">
        <v>124</v>
      </c>
      <c r="M1137" s="6" t="s">
        <v>1975</v>
      </c>
      <c r="N1137" s="12">
        <v>42371</v>
      </c>
      <c r="O1137" s="13" t="s">
        <v>19</v>
      </c>
      <c r="P1137" s="23"/>
      <c r="Q1137" s="58"/>
    </row>
    <row r="1138" spans="1:17" ht="45" x14ac:dyDescent="0.25">
      <c r="A1138" s="79">
        <f>IF(zgłoszenia[[#This Row],[ID]]&gt;0,A1137+1,"--")</f>
        <v>1135</v>
      </c>
      <c r="B1138" s="16" t="s">
        <v>36</v>
      </c>
      <c r="C1138" s="80">
        <v>22089</v>
      </c>
      <c r="D1138" s="15">
        <v>42341</v>
      </c>
      <c r="E1138" s="53" t="s">
        <v>1965</v>
      </c>
      <c r="F1138" s="13" t="s">
        <v>23</v>
      </c>
      <c r="G1138" s="13" t="s">
        <v>32</v>
      </c>
      <c r="H1138" s="50" t="s">
        <v>88</v>
      </c>
      <c r="I1138" s="68" t="s">
        <v>1976</v>
      </c>
      <c r="J1138" s="13" t="s">
        <v>1615</v>
      </c>
      <c r="K1138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38" s="13">
        <v>123</v>
      </c>
      <c r="M1138" s="6" t="str">
        <f>IF(zgłoszenia[[#This Row],[ID]]&gt;0,IF(zgłoszenia[[#This Row],[AB Nr
z eDOK]]&gt;0,CONCATENATE("BOŚ.6743.",zgłoszenia[[#This Row],[BOŚ Nr
z eDOK]],".",D$1+1,".",zgłoszenia[[#This Row],[ID]]),"brak rejestreacji eDOK"),"")</f>
        <v>BOŚ.6743.123.2016.AS</v>
      </c>
      <c r="N1138" s="12">
        <v>42371</v>
      </c>
      <c r="O1138" s="13" t="s">
        <v>19</v>
      </c>
      <c r="P1138" s="23"/>
      <c r="Q1138" s="58"/>
    </row>
    <row r="1139" spans="1:17" ht="45" x14ac:dyDescent="0.25">
      <c r="A1139" s="79">
        <f>IF(zgłoszenia[[#This Row],[ID]]&gt;0,A1138+1,"--")</f>
        <v>1136</v>
      </c>
      <c r="B1139" s="16" t="s">
        <v>36</v>
      </c>
      <c r="C1139" s="80">
        <v>22090</v>
      </c>
      <c r="D1139" s="15">
        <v>42341</v>
      </c>
      <c r="E1139" s="53" t="s">
        <v>1965</v>
      </c>
      <c r="F1139" s="13" t="s">
        <v>23</v>
      </c>
      <c r="G1139" s="50" t="s">
        <v>32</v>
      </c>
      <c r="H1139" s="50" t="s">
        <v>993</v>
      </c>
      <c r="I1139" s="68" t="s">
        <v>1972</v>
      </c>
      <c r="J1139" s="13" t="s">
        <v>1615</v>
      </c>
      <c r="K1139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39" s="13">
        <v>125</v>
      </c>
      <c r="M1139" s="6" t="s">
        <v>1973</v>
      </c>
      <c r="N1139" s="12">
        <v>42371</v>
      </c>
      <c r="O1139" s="13" t="s">
        <v>19</v>
      </c>
      <c r="P1139" s="23"/>
      <c r="Q1139" s="58"/>
    </row>
    <row r="1140" spans="1:17" ht="45" x14ac:dyDescent="0.25">
      <c r="A1140" s="79">
        <f>IF(zgłoszenia[[#This Row],[ID]]&gt;0,A1139+1,"--")</f>
        <v>1137</v>
      </c>
      <c r="B1140" s="16" t="s">
        <v>36</v>
      </c>
      <c r="C1140" s="80">
        <v>22091</v>
      </c>
      <c r="D1140" s="15">
        <v>42341</v>
      </c>
      <c r="E1140" s="53" t="s">
        <v>1965</v>
      </c>
      <c r="F1140" s="13" t="s">
        <v>23</v>
      </c>
      <c r="G1140" s="13" t="s">
        <v>32</v>
      </c>
      <c r="H1140" s="50" t="s">
        <v>993</v>
      </c>
      <c r="I1140" s="68" t="s">
        <v>2002</v>
      </c>
      <c r="J1140" s="13" t="s">
        <v>1615</v>
      </c>
      <c r="K1140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40" s="13">
        <v>110</v>
      </c>
      <c r="M1140" s="6" t="s">
        <v>2003</v>
      </c>
      <c r="N1140" s="12">
        <v>42371</v>
      </c>
      <c r="O1140" s="13" t="s">
        <v>19</v>
      </c>
      <c r="P1140" s="23"/>
      <c r="Q1140" s="58"/>
    </row>
    <row r="1141" spans="1:17" ht="45" x14ac:dyDescent="0.25">
      <c r="A1141" s="79">
        <f>IF(zgłoszenia[[#This Row],[ID]]&gt;0,A1140+1,"--")</f>
        <v>1138</v>
      </c>
      <c r="B1141" s="16" t="s">
        <v>36</v>
      </c>
      <c r="C1141" s="80">
        <v>22092</v>
      </c>
      <c r="D1141" s="15">
        <v>42341</v>
      </c>
      <c r="E1141" s="53" t="s">
        <v>1965</v>
      </c>
      <c r="F1141" s="13" t="s">
        <v>23</v>
      </c>
      <c r="G1141" s="13" t="s">
        <v>32</v>
      </c>
      <c r="H1141" s="50" t="s">
        <v>54</v>
      </c>
      <c r="I1141" s="68" t="s">
        <v>2000</v>
      </c>
      <c r="J1141" s="13" t="s">
        <v>1615</v>
      </c>
      <c r="K114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41" s="13">
        <v>111</v>
      </c>
      <c r="M1141" s="6" t="s">
        <v>2001</v>
      </c>
      <c r="N1141" s="12">
        <v>42371</v>
      </c>
      <c r="O1141" s="13" t="s">
        <v>19</v>
      </c>
      <c r="P1141" s="23"/>
      <c r="Q1141" s="58"/>
    </row>
    <row r="1142" spans="1:17" ht="30" x14ac:dyDescent="0.25">
      <c r="A1142" s="79">
        <f>IF(zgłoszenia[[#This Row],[ID]]&gt;0,A1141+1,"--")</f>
        <v>1139</v>
      </c>
      <c r="B1142" s="16" t="s">
        <v>36</v>
      </c>
      <c r="C1142" s="80">
        <v>22094</v>
      </c>
      <c r="D1142" s="15">
        <v>42341</v>
      </c>
      <c r="E1142" s="53" t="s">
        <v>1965</v>
      </c>
      <c r="F1142" s="13" t="s">
        <v>23</v>
      </c>
      <c r="G1142" s="50" t="s">
        <v>32</v>
      </c>
      <c r="H1142" s="50" t="s">
        <v>80</v>
      </c>
      <c r="I1142" s="68" t="s">
        <v>1970</v>
      </c>
      <c r="J1142" s="13" t="s">
        <v>1615</v>
      </c>
      <c r="K1142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42" s="13">
        <v>126</v>
      </c>
      <c r="M1142" s="6" t="s">
        <v>1971</v>
      </c>
      <c r="N1142" s="12">
        <v>42371</v>
      </c>
      <c r="O1142" s="13"/>
      <c r="P1142" s="23"/>
      <c r="Q1142" s="58"/>
    </row>
    <row r="1143" spans="1:17" ht="45" x14ac:dyDescent="0.25">
      <c r="A1143" s="79">
        <f>IF(zgłoszenia[[#This Row],[ID]]&gt;0,A1142+1,"--")</f>
        <v>1140</v>
      </c>
      <c r="B1143" s="16" t="s">
        <v>36</v>
      </c>
      <c r="C1143" s="80">
        <v>22095</v>
      </c>
      <c r="D1143" s="15">
        <v>42341</v>
      </c>
      <c r="E1143" s="53" t="s">
        <v>1965</v>
      </c>
      <c r="F1143" s="13" t="s">
        <v>23</v>
      </c>
      <c r="G1143" s="50" t="s">
        <v>32</v>
      </c>
      <c r="H1143" s="50" t="s">
        <v>1062</v>
      </c>
      <c r="I1143" s="68" t="s">
        <v>1968</v>
      </c>
      <c r="J1143" s="13" t="s">
        <v>1615</v>
      </c>
      <c r="K1143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43" s="13">
        <v>127</v>
      </c>
      <c r="M1143" s="6" t="s">
        <v>1969</v>
      </c>
      <c r="N1143" s="12">
        <v>42371</v>
      </c>
      <c r="O1143" s="13" t="s">
        <v>19</v>
      </c>
      <c r="P1143" s="23"/>
      <c r="Q1143" s="58"/>
    </row>
    <row r="1144" spans="1:17" ht="45" customHeight="1" x14ac:dyDescent="0.25">
      <c r="A1144" s="79">
        <f>IF(zgłoszenia[[#This Row],[ID]]&gt;0,A1143+1,"--")</f>
        <v>1141</v>
      </c>
      <c r="B1144" s="16" t="s">
        <v>407</v>
      </c>
      <c r="C1144" s="80">
        <v>22134</v>
      </c>
      <c r="D1144" s="15">
        <v>42342</v>
      </c>
      <c r="E1144" s="54" t="s">
        <v>395</v>
      </c>
      <c r="F1144" s="13" t="s">
        <v>17</v>
      </c>
      <c r="G1144" s="13" t="s">
        <v>29</v>
      </c>
      <c r="H1144" s="13" t="s">
        <v>293</v>
      </c>
      <c r="I1144" s="65" t="s">
        <v>1827</v>
      </c>
      <c r="J1144" s="13" t="s">
        <v>1615</v>
      </c>
      <c r="K1144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144" s="13">
        <v>244</v>
      </c>
      <c r="M114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BOŚ.6743.244.2015.AM</v>
      </c>
      <c r="N1144" s="12"/>
      <c r="O1144" s="13"/>
      <c r="P1144" s="23"/>
      <c r="Q1144" s="58"/>
    </row>
    <row r="1145" spans="1:17" ht="50.25" customHeight="1" x14ac:dyDescent="0.25">
      <c r="A1145" s="79">
        <f>IF(zgłoszenia[[#This Row],[ID]]&gt;0,A1144+1,"--")</f>
        <v>1142</v>
      </c>
      <c r="B1145" s="16" t="s">
        <v>37</v>
      </c>
      <c r="C1145" s="80">
        <v>22199</v>
      </c>
      <c r="D1145" s="15">
        <v>42342</v>
      </c>
      <c r="E1145" s="54" t="s">
        <v>753</v>
      </c>
      <c r="F1145" s="13" t="s">
        <v>20</v>
      </c>
      <c r="G1145" s="13" t="s">
        <v>29</v>
      </c>
      <c r="H1145" s="13" t="s">
        <v>83</v>
      </c>
      <c r="I1145" s="65" t="s">
        <v>1818</v>
      </c>
      <c r="J1145" s="13" t="s">
        <v>1703</v>
      </c>
      <c r="K1145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AB.6743...2015.KŻ</v>
      </c>
      <c r="L1145" s="13">
        <v>242</v>
      </c>
      <c r="M114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BOŚ.6743.242.2015.KŻ</v>
      </c>
      <c r="N1145" s="12">
        <v>42360</v>
      </c>
      <c r="O1145" s="13" t="s">
        <v>19</v>
      </c>
      <c r="P1145" s="23"/>
      <c r="Q1145" s="58"/>
    </row>
    <row r="1146" spans="1:17" ht="72" customHeight="1" x14ac:dyDescent="0.25">
      <c r="A1146" s="79">
        <f>IF(zgłoszenia[[#This Row],[ID]]&gt;0,A1145+1,"--")</f>
        <v>1143</v>
      </c>
      <c r="B1146" s="16" t="s">
        <v>45</v>
      </c>
      <c r="C1146" s="80">
        <v>22191</v>
      </c>
      <c r="D1146" s="15">
        <v>42342</v>
      </c>
      <c r="E1146" s="54" t="s">
        <v>1012</v>
      </c>
      <c r="F1146" s="13" t="s">
        <v>17</v>
      </c>
      <c r="G1146" s="13" t="s">
        <v>33</v>
      </c>
      <c r="H1146" s="13" t="s">
        <v>1819</v>
      </c>
      <c r="I1146" s="65" t="s">
        <v>1820</v>
      </c>
      <c r="J1146" s="13" t="s">
        <v>1703</v>
      </c>
      <c r="K1146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146" s="13">
        <v>243</v>
      </c>
      <c r="M114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BOŚ.6743.243.2015.IN</v>
      </c>
      <c r="N1146" s="12">
        <v>42369</v>
      </c>
      <c r="O1146" s="13" t="s">
        <v>19</v>
      </c>
      <c r="P1146" s="23"/>
      <c r="Q1146" s="58"/>
    </row>
    <row r="1147" spans="1:17" ht="58.5" customHeight="1" x14ac:dyDescent="0.25">
      <c r="A1147" s="79">
        <f>IF(zgłoszenia[[#This Row],[ID]]&gt;0,A1146+1,"--")</f>
        <v>1144</v>
      </c>
      <c r="B1147" s="16" t="s">
        <v>12</v>
      </c>
      <c r="C1147" s="80">
        <v>22297</v>
      </c>
      <c r="D1147" s="15">
        <v>42345</v>
      </c>
      <c r="E1147" s="53" t="s">
        <v>1826</v>
      </c>
      <c r="F1147" s="13" t="s">
        <v>17</v>
      </c>
      <c r="G1147" s="13" t="s">
        <v>24</v>
      </c>
      <c r="H1147" s="50" t="s">
        <v>1291</v>
      </c>
      <c r="I1147" s="68" t="s">
        <v>1163</v>
      </c>
      <c r="J1147" s="13" t="s">
        <v>1615</v>
      </c>
      <c r="K1147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1147" s="13">
        <v>247</v>
      </c>
      <c r="M114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BOŚ.6743.247.2015.AA</v>
      </c>
      <c r="N1147" s="12">
        <v>42356</v>
      </c>
      <c r="O1147" s="13" t="s">
        <v>22</v>
      </c>
      <c r="P1147" s="23"/>
      <c r="Q1147" s="58"/>
    </row>
    <row r="1148" spans="1:17" ht="38.25" customHeight="1" x14ac:dyDescent="0.25">
      <c r="A1148" s="79">
        <f>IF(zgłoszenia[[#This Row],[ID]]&gt;0,A1147+1,"--")</f>
        <v>1145</v>
      </c>
      <c r="B1148" s="16" t="s">
        <v>12</v>
      </c>
      <c r="C1148" s="80">
        <v>22299</v>
      </c>
      <c r="D1148" s="15">
        <v>42345</v>
      </c>
      <c r="E1148" s="53" t="s">
        <v>1823</v>
      </c>
      <c r="F1148" s="13" t="s">
        <v>23</v>
      </c>
      <c r="G1148" s="13" t="s">
        <v>24</v>
      </c>
      <c r="H1148" s="50" t="s">
        <v>1824</v>
      </c>
      <c r="I1148" s="68" t="s">
        <v>1825</v>
      </c>
      <c r="J1148" s="13" t="s">
        <v>1615</v>
      </c>
      <c r="K1148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1148" s="13">
        <v>248</v>
      </c>
      <c r="M114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BOŚ.6743.248.2015.AA</v>
      </c>
      <c r="N1148" s="12">
        <v>42381</v>
      </c>
      <c r="O1148" s="13" t="s">
        <v>19</v>
      </c>
      <c r="P1148" s="23"/>
      <c r="Q1148" s="58"/>
    </row>
    <row r="1149" spans="1:17" ht="48.75" customHeight="1" x14ac:dyDescent="0.25">
      <c r="A1149" s="79">
        <f>IF(zgłoszenia[[#This Row],[ID]]&gt;0,A1148+1,"--")</f>
        <v>1146</v>
      </c>
      <c r="B1149" s="16" t="s">
        <v>407</v>
      </c>
      <c r="C1149" s="80">
        <v>22287</v>
      </c>
      <c r="D1149" s="15">
        <v>42345</v>
      </c>
      <c r="E1149" s="54" t="s">
        <v>1006</v>
      </c>
      <c r="F1149" s="13" t="s">
        <v>17</v>
      </c>
      <c r="G1149" s="13" t="s">
        <v>29</v>
      </c>
      <c r="H1149" s="13" t="s">
        <v>293</v>
      </c>
      <c r="I1149" s="65" t="s">
        <v>1828</v>
      </c>
      <c r="J1149" s="13" t="s">
        <v>1615</v>
      </c>
      <c r="K1149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149" s="13">
        <v>245</v>
      </c>
      <c r="M114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BOŚ.6743.245.2015.AM</v>
      </c>
      <c r="N1149" s="12">
        <v>42355</v>
      </c>
      <c r="O1149" s="13" t="s">
        <v>19</v>
      </c>
      <c r="P1149" s="23"/>
      <c r="Q1149" s="58"/>
    </row>
    <row r="1150" spans="1:17" ht="45" x14ac:dyDescent="0.25">
      <c r="A1150" s="79">
        <f>IF(zgłoszenia[[#This Row],[ID]]&gt;0,A1149+1,"--")</f>
        <v>1147</v>
      </c>
      <c r="B1150" s="16" t="s">
        <v>46</v>
      </c>
      <c r="C1150" s="80">
        <v>22348</v>
      </c>
      <c r="D1150" s="15">
        <v>42346</v>
      </c>
      <c r="E1150" s="54" t="s">
        <v>1002</v>
      </c>
      <c r="F1150" s="13" t="s">
        <v>17</v>
      </c>
      <c r="G1150" s="13" t="s">
        <v>18</v>
      </c>
      <c r="H1150" s="13" t="s">
        <v>620</v>
      </c>
      <c r="I1150" s="65" t="s">
        <v>1835</v>
      </c>
      <c r="J1150" s="13" t="s">
        <v>1615</v>
      </c>
      <c r="K1150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1150" s="13">
        <v>255</v>
      </c>
      <c r="M1150" s="6" t="s">
        <v>1836</v>
      </c>
      <c r="N1150" s="12">
        <v>42369</v>
      </c>
      <c r="O1150" s="13" t="s">
        <v>19</v>
      </c>
      <c r="P1150" s="23"/>
      <c r="Q1150" s="58"/>
    </row>
    <row r="1151" spans="1:17" ht="45" x14ac:dyDescent="0.25">
      <c r="A1151" s="79">
        <f>IF(zgłoszenia[[#This Row],[ID]]&gt;0,A1150+1,"--")</f>
        <v>1148</v>
      </c>
      <c r="B1151" s="16" t="s">
        <v>40</v>
      </c>
      <c r="C1151" s="80">
        <v>22483</v>
      </c>
      <c r="D1151" s="15">
        <v>42347</v>
      </c>
      <c r="E1151" s="54" t="s">
        <v>79</v>
      </c>
      <c r="F1151" s="13" t="s">
        <v>17</v>
      </c>
      <c r="G1151" s="13" t="s">
        <v>29</v>
      </c>
      <c r="H1151" s="13" t="s">
        <v>144</v>
      </c>
      <c r="I1151" s="65" t="s">
        <v>822</v>
      </c>
      <c r="J1151" s="13" t="s">
        <v>1615</v>
      </c>
      <c r="K115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1151" s="13">
        <v>252</v>
      </c>
      <c r="M115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BOŚ.6743.252.2015.AŁ</v>
      </c>
      <c r="N1151" s="12">
        <v>42369</v>
      </c>
      <c r="O1151" s="13" t="s">
        <v>19</v>
      </c>
      <c r="P1151" s="23"/>
      <c r="Q1151" s="58"/>
    </row>
    <row r="1152" spans="1:17" ht="45" x14ac:dyDescent="0.25">
      <c r="A1152" s="79">
        <f>IF(zgłoszenia[[#This Row],[ID]]&gt;0,A1151+1,"--")</f>
        <v>1149</v>
      </c>
      <c r="B1152" s="16" t="s">
        <v>1602</v>
      </c>
      <c r="C1152" s="80">
        <v>22385</v>
      </c>
      <c r="D1152" s="15">
        <v>42346</v>
      </c>
      <c r="E1152" s="54" t="s">
        <v>1862</v>
      </c>
      <c r="F1152" s="13" t="s">
        <v>17</v>
      </c>
      <c r="G1152" s="13" t="s">
        <v>29</v>
      </c>
      <c r="H1152" s="13" t="s">
        <v>293</v>
      </c>
      <c r="I1152" s="65" t="s">
        <v>783</v>
      </c>
      <c r="J1152" s="13" t="s">
        <v>1703</v>
      </c>
      <c r="K1152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AB.6743...2015.AP</v>
      </c>
      <c r="L1152" s="13">
        <v>249</v>
      </c>
      <c r="M115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BOŚ.6743.249.2015.AP</v>
      </c>
      <c r="N1152" s="12">
        <v>42374</v>
      </c>
      <c r="O1152" s="13" t="s">
        <v>19</v>
      </c>
      <c r="P1152" s="23"/>
      <c r="Q1152" s="58"/>
    </row>
    <row r="1153" spans="1:17" ht="60" x14ac:dyDescent="0.25">
      <c r="A1153" s="79">
        <f>IF(zgłoszenia[[#This Row],[ID]]&gt;0,A1152+1,"--")</f>
        <v>1150</v>
      </c>
      <c r="B1153" s="16" t="s">
        <v>45</v>
      </c>
      <c r="C1153" s="80">
        <v>22468</v>
      </c>
      <c r="D1153" s="15">
        <v>42347</v>
      </c>
      <c r="E1153" s="54" t="s">
        <v>1829</v>
      </c>
      <c r="F1153" s="13" t="s">
        <v>17</v>
      </c>
      <c r="G1153" s="13" t="s">
        <v>33</v>
      </c>
      <c r="H1153" s="13" t="s">
        <v>1830</v>
      </c>
      <c r="I1153" s="65" t="s">
        <v>1831</v>
      </c>
      <c r="J1153" s="13" t="s">
        <v>1703</v>
      </c>
      <c r="K1153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153" s="13">
        <v>251</v>
      </c>
      <c r="M115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BOŚ.6743.251.2015.IN</v>
      </c>
      <c r="N1153" s="12">
        <v>42388</v>
      </c>
      <c r="O1153" s="13"/>
      <c r="P1153" s="23"/>
      <c r="Q1153" s="58"/>
    </row>
    <row r="1154" spans="1:17" ht="30" x14ac:dyDescent="0.25">
      <c r="A1154" s="79">
        <f>IF(zgłoszenia[[#This Row],[ID]]&gt;0,A1153+1,"--")</f>
        <v>1151</v>
      </c>
      <c r="B1154" s="16" t="s">
        <v>1602</v>
      </c>
      <c r="C1154" s="80">
        <v>22452</v>
      </c>
      <c r="D1154" s="15">
        <v>42347</v>
      </c>
      <c r="E1154" s="54" t="s">
        <v>79</v>
      </c>
      <c r="F1154" s="13" t="s">
        <v>17</v>
      </c>
      <c r="G1154" s="13" t="s">
        <v>29</v>
      </c>
      <c r="H1154" s="13" t="s">
        <v>29</v>
      </c>
      <c r="I1154" s="65" t="s">
        <v>1842</v>
      </c>
      <c r="J1154" s="13" t="s">
        <v>1703</v>
      </c>
      <c r="K1154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AB.6743...2015.AP</v>
      </c>
      <c r="L1154" s="13">
        <v>250</v>
      </c>
      <c r="M115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BOŚ.6743.250.2015.AP</v>
      </c>
      <c r="N1154" s="12">
        <v>42401</v>
      </c>
      <c r="O1154" s="13" t="s">
        <v>22</v>
      </c>
      <c r="P1154" s="23"/>
      <c r="Q1154" s="58"/>
    </row>
    <row r="1155" spans="1:17" ht="45" x14ac:dyDescent="0.25">
      <c r="A1155" s="79">
        <f>IF(zgłoszenia[[#This Row],[ID]]&gt;0,A1154+1,"--")</f>
        <v>1152</v>
      </c>
      <c r="B1155" s="16" t="s">
        <v>46</v>
      </c>
      <c r="C1155" s="80" t="s">
        <v>1832</v>
      </c>
      <c r="D1155" s="15">
        <v>42348</v>
      </c>
      <c r="E1155" s="54" t="s">
        <v>1837</v>
      </c>
      <c r="F1155" s="13" t="s">
        <v>17</v>
      </c>
      <c r="G1155" s="13" t="s">
        <v>18</v>
      </c>
      <c r="H1155" s="13" t="s">
        <v>1114</v>
      </c>
      <c r="I1155" s="65" t="s">
        <v>1838</v>
      </c>
      <c r="J1155" s="13" t="s">
        <v>1703</v>
      </c>
      <c r="K1155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AB.6743...2015.MS</v>
      </c>
      <c r="L1155" s="13">
        <v>254</v>
      </c>
      <c r="M1155" s="6" t="s">
        <v>1839</v>
      </c>
      <c r="N1155" s="12">
        <v>42369</v>
      </c>
      <c r="O1155" s="13" t="s">
        <v>19</v>
      </c>
      <c r="P1155" s="23"/>
      <c r="Q1155" s="58"/>
    </row>
    <row r="1156" spans="1:17" ht="30" x14ac:dyDescent="0.25">
      <c r="A1156" s="79">
        <f>IF(zgłoszenia[[#This Row],[ID]]&gt;0,A1155+1,"--")</f>
        <v>1153</v>
      </c>
      <c r="B1156" s="16" t="s">
        <v>45</v>
      </c>
      <c r="C1156" s="80" t="s">
        <v>1833</v>
      </c>
      <c r="D1156" s="15">
        <v>42347</v>
      </c>
      <c r="E1156" s="54" t="s">
        <v>1012</v>
      </c>
      <c r="F1156" s="13" t="s">
        <v>17</v>
      </c>
      <c r="G1156" s="13" t="s">
        <v>33</v>
      </c>
      <c r="H1156" s="13" t="s">
        <v>475</v>
      </c>
      <c r="I1156" s="65" t="s">
        <v>1834</v>
      </c>
      <c r="J1156" s="13" t="s">
        <v>1703</v>
      </c>
      <c r="K1156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156" s="13">
        <v>253</v>
      </c>
      <c r="M115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BOŚ.6743.253.2015.IN</v>
      </c>
      <c r="N1156" s="12">
        <v>42358</v>
      </c>
      <c r="O1156" s="13" t="s">
        <v>31</v>
      </c>
      <c r="P1156" s="23"/>
      <c r="Q1156" s="58"/>
    </row>
    <row r="1157" spans="1:17" ht="45" x14ac:dyDescent="0.25">
      <c r="A1157" s="79">
        <f>IF(zgłoszenia[[#This Row],[ID]]&gt;0,A1156+1,"--")</f>
        <v>1154</v>
      </c>
      <c r="B1157" s="16" t="s">
        <v>12</v>
      </c>
      <c r="C1157" s="80">
        <v>22677</v>
      </c>
      <c r="D1157" s="15">
        <v>42349</v>
      </c>
      <c r="E1157" s="54" t="s">
        <v>1941</v>
      </c>
      <c r="F1157" s="13" t="s">
        <v>28</v>
      </c>
      <c r="G1157" s="13" t="s">
        <v>32</v>
      </c>
      <c r="H1157" s="13" t="s">
        <v>449</v>
      </c>
      <c r="I1157" s="65" t="s">
        <v>1942</v>
      </c>
      <c r="J1157" s="13" t="s">
        <v>1615</v>
      </c>
      <c r="K1157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1157" s="13">
        <v>258</v>
      </c>
      <c r="M115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BOŚ.6743.258.2015.AA</v>
      </c>
      <c r="N1157" s="12">
        <v>42397</v>
      </c>
      <c r="O1157" s="13" t="s">
        <v>19</v>
      </c>
      <c r="P1157" s="23"/>
      <c r="Q1157" s="58"/>
    </row>
    <row r="1158" spans="1:17" ht="45" x14ac:dyDescent="0.25">
      <c r="A1158" s="79">
        <f>IF(zgłoszenia[[#This Row],[ID]]&gt;0,A1157+1,"--")</f>
        <v>1155</v>
      </c>
      <c r="B1158" s="16" t="s">
        <v>1602</v>
      </c>
      <c r="C1158" s="80">
        <v>22667</v>
      </c>
      <c r="D1158" s="15">
        <v>42349</v>
      </c>
      <c r="E1158" s="54" t="s">
        <v>699</v>
      </c>
      <c r="F1158" s="13" t="s">
        <v>17</v>
      </c>
      <c r="G1158" s="13" t="s">
        <v>21</v>
      </c>
      <c r="H1158" s="13" t="s">
        <v>165</v>
      </c>
      <c r="I1158" s="65" t="s">
        <v>1846</v>
      </c>
      <c r="J1158" s="13" t="s">
        <v>1703</v>
      </c>
      <c r="K1158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AB.6743...2015.AP</v>
      </c>
      <c r="L1158" s="13">
        <v>262</v>
      </c>
      <c r="M115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BOŚ.6743.262.2015.AP</v>
      </c>
      <c r="N1158" s="12">
        <v>42359</v>
      </c>
      <c r="O1158" s="13" t="s">
        <v>19</v>
      </c>
      <c r="P1158" s="23"/>
      <c r="Q1158" s="58"/>
    </row>
    <row r="1159" spans="1:17" ht="45" x14ac:dyDescent="0.25">
      <c r="A1159" s="79">
        <f>IF(zgłoszenia[[#This Row],[ID]]&gt;0,A1158+1,"--")</f>
        <v>1156</v>
      </c>
      <c r="B1159" s="16" t="s">
        <v>1602</v>
      </c>
      <c r="C1159" s="80">
        <v>22668</v>
      </c>
      <c r="D1159" s="15">
        <v>42349</v>
      </c>
      <c r="E1159" s="54" t="s">
        <v>699</v>
      </c>
      <c r="F1159" s="13" t="s">
        <v>17</v>
      </c>
      <c r="G1159" s="13" t="s">
        <v>21</v>
      </c>
      <c r="H1159" s="13" t="s">
        <v>165</v>
      </c>
      <c r="I1159" s="65" t="s">
        <v>1847</v>
      </c>
      <c r="J1159" s="13" t="s">
        <v>1703</v>
      </c>
      <c r="K1159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AB.6743...2015.AP</v>
      </c>
      <c r="L1159" s="13">
        <v>263</v>
      </c>
      <c r="M115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BOŚ.6743.263.2015.AP</v>
      </c>
      <c r="N1159" s="12">
        <v>42381</v>
      </c>
      <c r="O1159" s="13" t="s">
        <v>19</v>
      </c>
      <c r="P1159" s="23"/>
      <c r="Q1159" s="58"/>
    </row>
    <row r="1160" spans="1:17" ht="45" x14ac:dyDescent="0.25">
      <c r="A1160" s="79">
        <f>IF(zgłoszenia[[#This Row],[ID]]&gt;0,A1159+1,"--")</f>
        <v>1157</v>
      </c>
      <c r="B1160" s="16" t="s">
        <v>40</v>
      </c>
      <c r="C1160" s="80">
        <v>22669</v>
      </c>
      <c r="D1160" s="15">
        <v>42349</v>
      </c>
      <c r="E1160" s="54" t="s">
        <v>79</v>
      </c>
      <c r="F1160" s="13" t="s">
        <v>17</v>
      </c>
      <c r="G1160" s="13" t="s">
        <v>29</v>
      </c>
      <c r="H1160" s="13" t="s">
        <v>83</v>
      </c>
      <c r="I1160" s="65" t="s">
        <v>192</v>
      </c>
      <c r="J1160" s="13" t="s">
        <v>1615</v>
      </c>
      <c r="K1160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1160" s="13">
        <v>256</v>
      </c>
      <c r="M116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BOŚ.6743.256.2015.AŁ</v>
      </c>
      <c r="N1160" s="12">
        <v>42369</v>
      </c>
      <c r="O1160" s="13" t="s">
        <v>19</v>
      </c>
      <c r="P1160" s="23"/>
      <c r="Q1160" s="58"/>
    </row>
    <row r="1161" spans="1:17" ht="45" x14ac:dyDescent="0.25">
      <c r="A1161" s="79">
        <f>IF(zgłoszenia[[#This Row],[ID]]&gt;0,A1160+1,"--")</f>
        <v>1158</v>
      </c>
      <c r="B1161" s="16" t="s">
        <v>46</v>
      </c>
      <c r="C1161" s="80">
        <v>22664</v>
      </c>
      <c r="D1161" s="15">
        <v>42349</v>
      </c>
      <c r="E1161" s="54" t="s">
        <v>1002</v>
      </c>
      <c r="F1161" s="13" t="s">
        <v>17</v>
      </c>
      <c r="G1161" s="13" t="s">
        <v>18</v>
      </c>
      <c r="H1161" s="13" t="s">
        <v>313</v>
      </c>
      <c r="I1161" s="65" t="s">
        <v>1840</v>
      </c>
      <c r="J1161" s="13" t="s">
        <v>1615</v>
      </c>
      <c r="K116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1161" s="13">
        <v>257</v>
      </c>
      <c r="M1161" s="6" t="s">
        <v>1841</v>
      </c>
      <c r="N1161" s="12">
        <v>42369</v>
      </c>
      <c r="O1161" s="13" t="s">
        <v>19</v>
      </c>
      <c r="P1161" s="23"/>
      <c r="Q1161" s="58"/>
    </row>
    <row r="1162" spans="1:17" ht="45" x14ac:dyDescent="0.25">
      <c r="A1162" s="79">
        <f>IF(zgłoszenia[[#This Row],[ID]]&gt;0,A1161+1,"--")</f>
        <v>1159</v>
      </c>
      <c r="B1162" s="16" t="s">
        <v>36</v>
      </c>
      <c r="C1162" s="80">
        <v>22803</v>
      </c>
      <c r="D1162" s="15">
        <v>42352</v>
      </c>
      <c r="E1162" s="53" t="s">
        <v>1961</v>
      </c>
      <c r="F1162" s="13" t="s">
        <v>23</v>
      </c>
      <c r="G1162" s="50" t="s">
        <v>32</v>
      </c>
      <c r="H1162" s="50" t="s">
        <v>1962</v>
      </c>
      <c r="I1162" s="68" t="s">
        <v>1963</v>
      </c>
      <c r="J1162" s="13" t="s">
        <v>1615</v>
      </c>
      <c r="K1162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62" s="13">
        <v>129</v>
      </c>
      <c r="M1162" s="6" t="str">
        <f>IF(zgłoszenia[[#This Row],[ID]]&gt;0,IF(zgłoszenia[[#This Row],[AB Nr
z eDOK]]&gt;0,CONCATENATE("BOŚ.6743.",zgłoszenia[[#This Row],[BOŚ Nr
z eDOK]],".",D$1+1,".",zgłoszenia[[#This Row],[ID]]),"brak rejestreacji eDOK"),"")</f>
        <v>BOŚ.6743.129.2016.AS</v>
      </c>
      <c r="N1162" s="12">
        <v>42383</v>
      </c>
      <c r="O1162" s="13" t="s">
        <v>19</v>
      </c>
      <c r="P1162" s="23"/>
      <c r="Q1162" s="58"/>
    </row>
    <row r="1163" spans="1:17" ht="45" x14ac:dyDescent="0.25">
      <c r="A1163" s="79">
        <f>IF(zgłoszenia[[#This Row],[ID]]&gt;0,A1162+1,"--")</f>
        <v>1160</v>
      </c>
      <c r="B1163" s="16" t="s">
        <v>45</v>
      </c>
      <c r="C1163" s="80">
        <v>22927</v>
      </c>
      <c r="D1163" s="15">
        <v>42353</v>
      </c>
      <c r="E1163" s="54" t="s">
        <v>510</v>
      </c>
      <c r="F1163" s="13" t="s">
        <v>23</v>
      </c>
      <c r="G1163" s="13" t="s">
        <v>33</v>
      </c>
      <c r="H1163" s="13" t="s">
        <v>1819</v>
      </c>
      <c r="I1163" s="65" t="s">
        <v>1848</v>
      </c>
      <c r="J1163" s="13" t="s">
        <v>1703</v>
      </c>
      <c r="K1163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163" s="13">
        <v>265</v>
      </c>
      <c r="M116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BOŚ.6743.265.2015.IN</v>
      </c>
      <c r="N1163" s="12">
        <v>42381</v>
      </c>
      <c r="O1163" s="13" t="s">
        <v>19</v>
      </c>
      <c r="P1163" s="23"/>
      <c r="Q1163" s="58"/>
    </row>
    <row r="1164" spans="1:17" ht="30" x14ac:dyDescent="0.25">
      <c r="A1164" s="79">
        <f>IF(zgłoszenia[[#This Row],[ID]]&gt;0,A1163+1,"--")</f>
        <v>1161</v>
      </c>
      <c r="B1164" s="16" t="s">
        <v>47</v>
      </c>
      <c r="C1164" s="80">
        <v>22930</v>
      </c>
      <c r="D1164" s="15">
        <v>42353</v>
      </c>
      <c r="E1164" s="54" t="s">
        <v>1849</v>
      </c>
      <c r="F1164" s="13" t="s">
        <v>23</v>
      </c>
      <c r="G1164" s="13" t="s">
        <v>21</v>
      </c>
      <c r="H1164" s="13" t="s">
        <v>105</v>
      </c>
      <c r="I1164" s="65" t="s">
        <v>198</v>
      </c>
      <c r="J1164" s="13" t="s">
        <v>1615</v>
      </c>
      <c r="K1164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AB.6743./.2015.ŁD</v>
      </c>
      <c r="L1164" s="13">
        <v>273</v>
      </c>
      <c r="M116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BOŚ.6743.273.2015.ŁD</v>
      </c>
      <c r="N1164" s="12">
        <v>42384</v>
      </c>
      <c r="O1164" s="13" t="s">
        <v>31</v>
      </c>
      <c r="P1164" s="23"/>
      <c r="Q1164" s="58"/>
    </row>
    <row r="1165" spans="1:17" ht="45" x14ac:dyDescent="0.25">
      <c r="A1165" s="79">
        <f>IF(zgłoszenia[[#This Row],[ID]]&gt;0,A1164+1,"--")</f>
        <v>1162</v>
      </c>
      <c r="B1165" s="16" t="s">
        <v>1602</v>
      </c>
      <c r="C1165" s="80" t="s">
        <v>1843</v>
      </c>
      <c r="D1165" s="15">
        <v>42348</v>
      </c>
      <c r="E1165" s="54" t="s">
        <v>1494</v>
      </c>
      <c r="F1165" s="13" t="s">
        <v>17</v>
      </c>
      <c r="G1165" s="13" t="s">
        <v>29</v>
      </c>
      <c r="H1165" s="13" t="s">
        <v>1844</v>
      </c>
      <c r="I1165" s="65" t="s">
        <v>1845</v>
      </c>
      <c r="J1165" s="13" t="s">
        <v>1703</v>
      </c>
      <c r="K1165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AB.6743...2015.AP</v>
      </c>
      <c r="L1165" s="13"/>
      <c r="M116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BOŚ.6743..2015.AP</v>
      </c>
      <c r="N1165" s="12">
        <v>42391</v>
      </c>
      <c r="O1165" s="13" t="s">
        <v>19</v>
      </c>
      <c r="P1165" s="23"/>
      <c r="Q1165" s="58"/>
    </row>
    <row r="1166" spans="1:17" ht="45" x14ac:dyDescent="0.25">
      <c r="A1166" s="79">
        <f>IF(zgłoszenia[[#This Row],[ID]]&gt;0,A1165+1,"--")</f>
        <v>1163</v>
      </c>
      <c r="B1166" s="16" t="s">
        <v>45</v>
      </c>
      <c r="C1166" s="80">
        <v>22987</v>
      </c>
      <c r="D1166" s="15">
        <v>42354</v>
      </c>
      <c r="E1166" s="54" t="s">
        <v>1012</v>
      </c>
      <c r="F1166" s="13" t="s">
        <v>17</v>
      </c>
      <c r="G1166" s="13" t="s">
        <v>33</v>
      </c>
      <c r="H1166" s="13" t="s">
        <v>206</v>
      </c>
      <c r="I1166" s="65" t="s">
        <v>1860</v>
      </c>
      <c r="J1166" s="13" t="s">
        <v>1703</v>
      </c>
      <c r="K1166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166" s="13">
        <v>274</v>
      </c>
      <c r="M116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BOŚ.6743.274.2015.IN</v>
      </c>
      <c r="N1166" s="12">
        <v>42383</v>
      </c>
      <c r="O1166" s="13" t="s">
        <v>19</v>
      </c>
      <c r="P1166" s="23"/>
      <c r="Q1166" s="58"/>
    </row>
    <row r="1167" spans="1:17" ht="45" x14ac:dyDescent="0.25">
      <c r="A1167" s="79">
        <f>IF(zgłoszenia[[#This Row],[ID]]&gt;0,A1166+1,"--")</f>
        <v>1164</v>
      </c>
      <c r="B1167" s="16" t="s">
        <v>47</v>
      </c>
      <c r="C1167" s="80">
        <v>23065</v>
      </c>
      <c r="D1167" s="15">
        <v>42355</v>
      </c>
      <c r="E1167" s="54" t="s">
        <v>1902</v>
      </c>
      <c r="F1167" s="13" t="s">
        <v>17</v>
      </c>
      <c r="G1167" s="13" t="s">
        <v>21</v>
      </c>
      <c r="H1167" s="13" t="s">
        <v>692</v>
      </c>
      <c r="I1167" s="65" t="s">
        <v>1903</v>
      </c>
      <c r="J1167" s="13" t="s">
        <v>1615</v>
      </c>
      <c r="K1167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AB.6743./.2015.ŁD</v>
      </c>
      <c r="L1167" s="13">
        <v>11</v>
      </c>
      <c r="M1167" s="6" t="str">
        <f>IF(zgłoszenia[[#This Row],[ID]]&gt;0,IF(zgłoszenia[[#This Row],[AB Nr
z eDOK]]&gt;0,CONCATENATE("BOŚ.6743.",zgłoszenia[[#This Row],[BOŚ Nr
z eDOK]],".",D$1+1,".",zgłoszenia[[#This Row],[ID]]),"brak rejestreacji eDOK"),"")</f>
        <v>BOŚ.6743.11.2016.ŁD</v>
      </c>
      <c r="N1167" s="12">
        <v>42383</v>
      </c>
      <c r="O1167" s="13" t="s">
        <v>19</v>
      </c>
      <c r="P1167" s="23"/>
      <c r="Q1167" s="58"/>
    </row>
    <row r="1168" spans="1:17" ht="30" x14ac:dyDescent="0.25">
      <c r="A1168" s="79">
        <f>IF(zgłoszenia[[#This Row],[ID]]&gt;0,A1167+1,"--")</f>
        <v>1165</v>
      </c>
      <c r="B1168" s="16" t="s">
        <v>40</v>
      </c>
      <c r="C1168" s="80">
        <v>23085</v>
      </c>
      <c r="D1168" s="15">
        <v>42355</v>
      </c>
      <c r="E1168" s="54" t="s">
        <v>1012</v>
      </c>
      <c r="F1168" s="13" t="s">
        <v>17</v>
      </c>
      <c r="G1168" s="13" t="s">
        <v>29</v>
      </c>
      <c r="H1168" s="13" t="s">
        <v>83</v>
      </c>
      <c r="I1168" s="65" t="s">
        <v>1874</v>
      </c>
      <c r="J1168" s="13" t="s">
        <v>1615</v>
      </c>
      <c r="K1168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1168" s="13">
        <v>287</v>
      </c>
      <c r="M116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BOŚ.6743.287.2015.AŁ</v>
      </c>
      <c r="N1168" s="12">
        <v>42384</v>
      </c>
      <c r="O1168" s="13" t="s">
        <v>31</v>
      </c>
      <c r="P1168" s="23"/>
      <c r="Q1168" s="58"/>
    </row>
    <row r="1169" spans="1:17" ht="45" x14ac:dyDescent="0.25">
      <c r="A1169" s="79">
        <f>IF(zgłoszenia[[#This Row],[ID]]&gt;0,A1168+1,"--")</f>
        <v>1166</v>
      </c>
      <c r="B1169" s="16" t="s">
        <v>47</v>
      </c>
      <c r="C1169" s="80" t="s">
        <v>1850</v>
      </c>
      <c r="D1169" s="15">
        <v>42349</v>
      </c>
      <c r="E1169" s="54" t="s">
        <v>1851</v>
      </c>
      <c r="F1169" s="13" t="s">
        <v>17</v>
      </c>
      <c r="G1169" s="13" t="s">
        <v>21</v>
      </c>
      <c r="H1169" s="13" t="s">
        <v>1131</v>
      </c>
      <c r="I1169" s="65" t="s">
        <v>1852</v>
      </c>
      <c r="J1169" s="13" t="s">
        <v>1615</v>
      </c>
      <c r="K1169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AB.6743./.2015.ŁD</v>
      </c>
      <c r="L1169" s="13">
        <v>272</v>
      </c>
      <c r="M116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BOŚ.6743.272.2015.ŁD</v>
      </c>
      <c r="N1169" s="12">
        <v>42359</v>
      </c>
      <c r="O1169" s="13" t="s">
        <v>19</v>
      </c>
      <c r="P1169" s="23"/>
      <c r="Q1169" s="58"/>
    </row>
    <row r="1170" spans="1:17" ht="45" x14ac:dyDescent="0.25">
      <c r="A1170" s="79">
        <f>IF(zgłoszenia[[#This Row],[ID]]&gt;0,A1169+1,"--")</f>
        <v>1167</v>
      </c>
      <c r="B1170" s="16" t="s">
        <v>36</v>
      </c>
      <c r="C1170" s="80">
        <v>23056</v>
      </c>
      <c r="D1170" s="15">
        <v>42355</v>
      </c>
      <c r="E1170" s="53" t="s">
        <v>2021</v>
      </c>
      <c r="F1170" s="13" t="s">
        <v>23</v>
      </c>
      <c r="G1170" s="50" t="s">
        <v>2011</v>
      </c>
      <c r="H1170" s="50" t="s">
        <v>376</v>
      </c>
      <c r="I1170" s="68" t="s">
        <v>2022</v>
      </c>
      <c r="J1170" s="13" t="s">
        <v>1615</v>
      </c>
      <c r="K1170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70" s="13">
        <v>35</v>
      </c>
      <c r="M1170" s="6" t="str">
        <f>IF(zgłoszenia[[#This Row],[ID]]&gt;0,IF(zgłoszenia[[#This Row],[AB Nr
z eDOK]]&gt;0,CONCATENATE("BOŚ.6743.",zgłoszenia[[#This Row],[BOŚ Nr
z eDOK]],".",D$1+1,".",zgłoszenia[[#This Row],[ID]]),"brak rejestreacji eDOK"),"")</f>
        <v>BOŚ.6743.35.2016.AS</v>
      </c>
      <c r="N1170" s="12">
        <v>42384</v>
      </c>
      <c r="O1170" s="13" t="s">
        <v>19</v>
      </c>
      <c r="P1170" s="23"/>
      <c r="Q1170" s="58"/>
    </row>
    <row r="1171" spans="1:17" ht="18.75" x14ac:dyDescent="0.25">
      <c r="A1171" s="79">
        <f>IF(zgłoszenia[[#This Row],[ID]]&gt;0,A1170+1,"--")</f>
        <v>1168</v>
      </c>
      <c r="B1171" s="16" t="s">
        <v>36</v>
      </c>
      <c r="C1171" s="80">
        <v>23078</v>
      </c>
      <c r="D1171" s="15">
        <v>42355</v>
      </c>
      <c r="E1171" s="54"/>
      <c r="F1171" s="13"/>
      <c r="G1171" s="13"/>
      <c r="H1171" s="13"/>
      <c r="I1171" s="65"/>
      <c r="J1171" s="13"/>
      <c r="K1171" s="6" t="str">
        <f>IF(zgłoszenia[[#This Row],[ID]]&gt;0,IF(zgłoszenia[[#This Row],[AB Nr
z eDOK]]&gt;0,CONCATENATE("AB.6743.",zgłoszenia[[#This Row],[AB Nr
z eDOK]],".",D$1,".",zgłoszenia[[#This Row],[ID]]),"brak rejestreacji eDOK"),"")</f>
        <v>brak rejestreacji eDOK</v>
      </c>
      <c r="L1171" s="13"/>
      <c r="M1171" s="6" t="str">
        <f>IF(zgłoszenia[[#This Row],[ID]]&gt;0,IF(zgłoszenia[[#This Row],[AB Nr
z eDOK]]&gt;0,CONCATENATE("BOŚ.6743.",zgłoszenia[[#This Row],[BOŚ Nr
z eDOK]],".",D$1,".",zgłoszenia[[#This Row],[ID]]),"brak rejestreacji eDOK"),"")</f>
        <v>brak rejestreacji eDOK</v>
      </c>
      <c r="N1171" s="12"/>
      <c r="O1171" s="13"/>
      <c r="P1171" s="23"/>
      <c r="Q1171" s="58"/>
    </row>
    <row r="1172" spans="1:17" ht="60" x14ac:dyDescent="0.25">
      <c r="A1172" s="79">
        <f>IF(zgłoszenia[[#This Row],[ID]]&gt;0,A1171+1,"--")</f>
        <v>1169</v>
      </c>
      <c r="B1172" s="16" t="s">
        <v>1602</v>
      </c>
      <c r="C1172" s="80">
        <v>23182</v>
      </c>
      <c r="D1172" s="15">
        <v>42356</v>
      </c>
      <c r="E1172" s="54" t="s">
        <v>1866</v>
      </c>
      <c r="F1172" s="13" t="s">
        <v>17</v>
      </c>
      <c r="G1172" s="13" t="s">
        <v>29</v>
      </c>
      <c r="H1172" s="13" t="s">
        <v>483</v>
      </c>
      <c r="I1172" s="65" t="s">
        <v>1867</v>
      </c>
      <c r="J1172" s="13" t="s">
        <v>1703</v>
      </c>
      <c r="K1172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AB.6743...2015.AP</v>
      </c>
      <c r="L1172" s="13">
        <v>276</v>
      </c>
      <c r="M117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BOŚ.6743.276.2015.AP</v>
      </c>
      <c r="N1172" s="12">
        <v>42369</v>
      </c>
      <c r="O1172" s="13" t="s">
        <v>19</v>
      </c>
      <c r="P1172" s="23"/>
      <c r="Q1172" s="58"/>
    </row>
    <row r="1173" spans="1:17" ht="45" x14ac:dyDescent="0.25">
      <c r="A1173" s="79">
        <f>IF(zgłoszenia[[#This Row],[ID]]&gt;0,A1172+1,"--")</f>
        <v>1170</v>
      </c>
      <c r="B1173" s="16" t="s">
        <v>12</v>
      </c>
      <c r="C1173" s="80">
        <v>23193</v>
      </c>
      <c r="D1173" s="15">
        <v>42356</v>
      </c>
      <c r="E1173" s="54" t="s">
        <v>1671</v>
      </c>
      <c r="F1173" s="13" t="s">
        <v>17</v>
      </c>
      <c r="G1173" s="13" t="s">
        <v>32</v>
      </c>
      <c r="H1173" s="13" t="s">
        <v>88</v>
      </c>
      <c r="I1173" s="65" t="s">
        <v>1894</v>
      </c>
      <c r="J1173" s="13" t="s">
        <v>1615</v>
      </c>
      <c r="K1173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1173" s="13">
        <v>279</v>
      </c>
      <c r="M117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BOŚ.6743.279.2015.AA</v>
      </c>
      <c r="N1173" s="12">
        <v>42373</v>
      </c>
      <c r="O1173" s="13" t="s">
        <v>19</v>
      </c>
      <c r="P1173" s="23"/>
      <c r="Q1173" s="58"/>
    </row>
    <row r="1174" spans="1:17" ht="45" x14ac:dyDescent="0.25">
      <c r="A1174" s="79">
        <f>IF(zgłoszenia[[#This Row],[ID]]&gt;0,A1173+1,"--")</f>
        <v>1171</v>
      </c>
      <c r="B1174" s="16" t="s">
        <v>1602</v>
      </c>
      <c r="C1174" s="80">
        <v>23112</v>
      </c>
      <c r="D1174" s="15">
        <v>42356</v>
      </c>
      <c r="E1174" s="54" t="s">
        <v>1868</v>
      </c>
      <c r="F1174" s="13" t="s">
        <v>17</v>
      </c>
      <c r="G1174" s="13" t="s">
        <v>29</v>
      </c>
      <c r="H1174" s="13" t="s">
        <v>29</v>
      </c>
      <c r="I1174" s="65" t="s">
        <v>1869</v>
      </c>
      <c r="J1174" s="13" t="s">
        <v>1703</v>
      </c>
      <c r="K1174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AB.6743...2015.AP</v>
      </c>
      <c r="L1174" s="13">
        <v>275</v>
      </c>
      <c r="M117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BOŚ.6743.275.2015.AP</v>
      </c>
      <c r="N1174" s="12">
        <v>42401</v>
      </c>
      <c r="O1174" s="13" t="s">
        <v>19</v>
      </c>
      <c r="P1174" s="23"/>
      <c r="Q1174" s="58"/>
    </row>
    <row r="1175" spans="1:17" ht="45" x14ac:dyDescent="0.25">
      <c r="A1175" s="79">
        <f>IF(zgłoszenia[[#This Row],[ID]]&gt;0,A1174+1,"--")</f>
        <v>1172</v>
      </c>
      <c r="B1175" s="16" t="s">
        <v>12</v>
      </c>
      <c r="C1175" s="80">
        <v>23170</v>
      </c>
      <c r="D1175" s="15">
        <v>42356</v>
      </c>
      <c r="E1175" s="54" t="s">
        <v>1943</v>
      </c>
      <c r="F1175" s="13" t="s">
        <v>17</v>
      </c>
      <c r="G1175" s="13" t="s">
        <v>32</v>
      </c>
      <c r="H1175" s="13" t="s">
        <v>1944</v>
      </c>
      <c r="I1175" s="65" t="s">
        <v>508</v>
      </c>
      <c r="J1175" s="13" t="s">
        <v>1615</v>
      </c>
      <c r="K1175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1175" s="13">
        <v>278</v>
      </c>
      <c r="M117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BOŚ.6743.278.2015.AA</v>
      </c>
      <c r="N1175" s="12">
        <v>42428</v>
      </c>
      <c r="O1175" s="13" t="s">
        <v>19</v>
      </c>
      <c r="P1175" s="23"/>
      <c r="Q1175" s="58"/>
    </row>
    <row r="1176" spans="1:17" ht="45" x14ac:dyDescent="0.25">
      <c r="A1176" s="79">
        <f>IF(zgłoszenia[[#This Row],[ID]]&gt;0,A1175+1,"--")</f>
        <v>1173</v>
      </c>
      <c r="B1176" s="16" t="s">
        <v>12</v>
      </c>
      <c r="C1176" s="80">
        <v>23265</v>
      </c>
      <c r="D1176" s="15">
        <v>42359</v>
      </c>
      <c r="E1176" s="54" t="s">
        <v>53</v>
      </c>
      <c r="F1176" s="13" t="s">
        <v>17</v>
      </c>
      <c r="G1176" s="13" t="s">
        <v>32</v>
      </c>
      <c r="H1176" s="13" t="s">
        <v>1060</v>
      </c>
      <c r="I1176" s="65" t="s">
        <v>1945</v>
      </c>
      <c r="J1176" s="13" t="s">
        <v>1615</v>
      </c>
      <c r="K1176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1176" s="13">
        <v>280</v>
      </c>
      <c r="M117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BOŚ.6743.280.2015.AA</v>
      </c>
      <c r="N1176" s="12">
        <v>42384</v>
      </c>
      <c r="O1176" s="13" t="s">
        <v>19</v>
      </c>
      <c r="P1176" s="23"/>
      <c r="Q1176" s="58"/>
    </row>
    <row r="1177" spans="1:17" ht="45" x14ac:dyDescent="0.25">
      <c r="A1177" s="79">
        <f>IF(zgłoszenia[[#This Row],[ID]]&gt;0,A1176+1,"--")</f>
        <v>1174</v>
      </c>
      <c r="B1177" s="16" t="s">
        <v>36</v>
      </c>
      <c r="C1177" s="80">
        <v>23286</v>
      </c>
      <c r="D1177" s="15">
        <v>42359</v>
      </c>
      <c r="E1177" s="54" t="s">
        <v>1957</v>
      </c>
      <c r="F1177" s="13" t="s">
        <v>25</v>
      </c>
      <c r="G1177" s="13" t="s">
        <v>30</v>
      </c>
      <c r="H1177" s="13" t="s">
        <v>1958</v>
      </c>
      <c r="I1177" s="65" t="s">
        <v>372</v>
      </c>
      <c r="J1177" s="13" t="s">
        <v>1615</v>
      </c>
      <c r="K1177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177" s="13"/>
      <c r="M117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BOŚ.6743..2015.AS</v>
      </c>
      <c r="N1177" s="12">
        <v>42389</v>
      </c>
      <c r="O1177" s="13" t="s">
        <v>19</v>
      </c>
      <c r="P1177" s="23"/>
      <c r="Q1177" s="58"/>
    </row>
    <row r="1178" spans="1:17" ht="45" x14ac:dyDescent="0.25">
      <c r="A1178" s="79">
        <f>IF(zgłoszenia[[#This Row],[ID]]&gt;0,A1177+1,"--")</f>
        <v>1175</v>
      </c>
      <c r="B1178" s="16" t="s">
        <v>1602</v>
      </c>
      <c r="C1178" s="80">
        <v>23281</v>
      </c>
      <c r="D1178" s="15">
        <v>42359</v>
      </c>
      <c r="E1178" s="54" t="s">
        <v>1337</v>
      </c>
      <c r="F1178" s="13" t="s">
        <v>17</v>
      </c>
      <c r="G1178" s="13" t="s">
        <v>29</v>
      </c>
      <c r="H1178" s="13" t="s">
        <v>1870</v>
      </c>
      <c r="I1178" s="65" t="s">
        <v>1871</v>
      </c>
      <c r="J1178" s="13" t="s">
        <v>1703</v>
      </c>
      <c r="K1178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AB.6743...2015.AP</v>
      </c>
      <c r="L1178" s="13">
        <v>284</v>
      </c>
      <c r="M117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BOŚ.6743.284.2015.AP</v>
      </c>
      <c r="N1178" s="12">
        <v>42380</v>
      </c>
      <c r="O1178" s="13" t="s">
        <v>19</v>
      </c>
      <c r="P1178" s="23"/>
      <c r="Q1178" s="58"/>
    </row>
    <row r="1179" spans="1:17" ht="45" x14ac:dyDescent="0.25">
      <c r="A1179" s="79">
        <f>IF(zgłoszenia[[#This Row],[ID]]&gt;0,A1178+1,"--")</f>
        <v>1176</v>
      </c>
      <c r="B1179" s="16" t="s">
        <v>45</v>
      </c>
      <c r="C1179" s="80">
        <v>23403</v>
      </c>
      <c r="D1179" s="15">
        <v>42360</v>
      </c>
      <c r="E1179" s="54" t="s">
        <v>1872</v>
      </c>
      <c r="F1179" s="13" t="s">
        <v>17</v>
      </c>
      <c r="G1179" s="13" t="s">
        <v>33</v>
      </c>
      <c r="H1179" s="13" t="s">
        <v>33</v>
      </c>
      <c r="I1179" s="65" t="s">
        <v>1873</v>
      </c>
      <c r="J1179" s="13" t="s">
        <v>1703</v>
      </c>
      <c r="K1179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179" s="13">
        <v>286</v>
      </c>
      <c r="M117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BOŚ.6743.286.2015.IN</v>
      </c>
      <c r="N1179" s="12">
        <v>42389</v>
      </c>
      <c r="O1179" s="13" t="s">
        <v>19</v>
      </c>
      <c r="P1179" s="23"/>
      <c r="Q1179" s="58"/>
    </row>
    <row r="1180" spans="1:17" ht="45" x14ac:dyDescent="0.25">
      <c r="A1180" s="79">
        <f>IF(zgłoszenia[[#This Row],[ID]]&gt;0,A1179+1,"--")</f>
        <v>1177</v>
      </c>
      <c r="B1180" s="16" t="s">
        <v>45</v>
      </c>
      <c r="C1180" s="80">
        <v>23334</v>
      </c>
      <c r="D1180" s="15">
        <v>42360</v>
      </c>
      <c r="E1180" s="54" t="s">
        <v>1012</v>
      </c>
      <c r="F1180" s="13" t="s">
        <v>17</v>
      </c>
      <c r="G1180" s="13" t="s">
        <v>33</v>
      </c>
      <c r="H1180" s="13" t="s">
        <v>74</v>
      </c>
      <c r="I1180" s="65" t="s">
        <v>1448</v>
      </c>
      <c r="J1180" s="13" t="s">
        <v>1703</v>
      </c>
      <c r="K1180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180" s="13">
        <v>285</v>
      </c>
      <c r="M118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BOŚ.6743.285.2015.IN</v>
      </c>
      <c r="N1180" s="12">
        <v>42389</v>
      </c>
      <c r="O1180" s="13" t="s">
        <v>19</v>
      </c>
      <c r="P1180" s="23"/>
      <c r="Q1180" s="58"/>
    </row>
    <row r="1181" spans="1:17" ht="45" x14ac:dyDescent="0.25">
      <c r="A1181" s="79">
        <f>IF(zgłoszenia[[#This Row],[ID]]&gt;0,A1180+1,"--")</f>
        <v>1178</v>
      </c>
      <c r="B1181" s="16" t="s">
        <v>46</v>
      </c>
      <c r="C1181" s="80">
        <v>23413</v>
      </c>
      <c r="D1181" s="15">
        <v>42360</v>
      </c>
      <c r="E1181" s="54" t="s">
        <v>1225</v>
      </c>
      <c r="F1181" s="13" t="s">
        <v>17</v>
      </c>
      <c r="G1181" s="13" t="s">
        <v>18</v>
      </c>
      <c r="H1181" s="13" t="s">
        <v>162</v>
      </c>
      <c r="I1181" s="65" t="s">
        <v>1758</v>
      </c>
      <c r="J1181" s="13" t="s">
        <v>1615</v>
      </c>
      <c r="K118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1181" s="13">
        <v>7</v>
      </c>
      <c r="M1181" s="6" t="str">
        <f>IF(zgłoszenia[[#This Row],[ID]]&gt;0,IF(zgłoszenia[[#This Row],[AB Nr
z eDOK]]&gt;0,CONCATENATE("BOŚ.6743.",zgłoszenia[[#This Row],[BOŚ Nr
z eDOK]],".",D$1+1,".",zgłoszenia[[#This Row],[ID]]),"brak rejestreacji eDOK"),"")</f>
        <v>BOŚ.6743.7.2016.MS</v>
      </c>
      <c r="N1181" s="12">
        <v>42389</v>
      </c>
      <c r="O1181" s="13" t="s">
        <v>19</v>
      </c>
      <c r="P1181" s="23"/>
      <c r="Q1181" s="58"/>
    </row>
    <row r="1182" spans="1:17" ht="45" x14ac:dyDescent="0.25">
      <c r="A1182" s="79">
        <f>IF(zgłoszenia[[#This Row],[ID]]&gt;0,A1181+1,"--")</f>
        <v>1179</v>
      </c>
      <c r="B1182" s="16" t="s">
        <v>47</v>
      </c>
      <c r="C1182" s="80">
        <v>23435</v>
      </c>
      <c r="D1182" s="15">
        <v>42361</v>
      </c>
      <c r="E1182" s="54" t="s">
        <v>975</v>
      </c>
      <c r="F1182" s="13" t="s">
        <v>17</v>
      </c>
      <c r="G1182" s="13" t="s">
        <v>29</v>
      </c>
      <c r="H1182" s="13" t="s">
        <v>29</v>
      </c>
      <c r="I1182" s="65" t="s">
        <v>1164</v>
      </c>
      <c r="J1182" s="13">
        <v>4</v>
      </c>
      <c r="K1182" s="6" t="str">
        <f>IF(zgłoszenia[[#This Row],[ID]]&gt;0,IF(zgłoszenia[[#This Row],[AB Nr
z eDOK]]&gt;0,CONCATENATE("AB.6743.",zgłoszenia[[#This Row],[AB Nr
z eDOK]],".",D$1,".",zgłoszenia[[#This Row],[ID]]),"brak rejestreacji eDOK"),"")</f>
        <v>AB.6743.4.2015.ŁD</v>
      </c>
      <c r="L1182" s="13">
        <v>4</v>
      </c>
      <c r="M1182" s="6" t="str">
        <f>IF(zgłoszenia[[#This Row],[ID]]&gt;0,IF(zgłoszenia[[#This Row],[AB Nr
z eDOK]]&gt;0,CONCATENATE("BOŚ.6743.",zgłoszenia[[#This Row],[BOŚ Nr
z eDOK]],".",D$1+1,".",zgłoszenia[[#This Row],[ID]]),"brak rejestreacji eDOK"),"")</f>
        <v>BOŚ.6743.4.2016.ŁD</v>
      </c>
      <c r="N1182" s="12">
        <v>42390</v>
      </c>
      <c r="O1182" s="13" t="s">
        <v>19</v>
      </c>
      <c r="P1182" s="23"/>
      <c r="Q1182" s="58"/>
    </row>
    <row r="1183" spans="1:17" ht="45" x14ac:dyDescent="0.25">
      <c r="A1183" s="79">
        <f>IF(zgłoszenia[[#This Row],[ID]]&gt;0,A1182+1,"--")</f>
        <v>1180</v>
      </c>
      <c r="B1183" s="16" t="s">
        <v>47</v>
      </c>
      <c r="C1183" s="80">
        <v>23433</v>
      </c>
      <c r="D1183" s="15">
        <v>42361</v>
      </c>
      <c r="E1183" s="54" t="s">
        <v>1337</v>
      </c>
      <c r="F1183" s="13" t="s">
        <v>17</v>
      </c>
      <c r="G1183" s="13" t="s">
        <v>21</v>
      </c>
      <c r="H1183" s="13" t="s">
        <v>103</v>
      </c>
      <c r="I1183" s="65" t="s">
        <v>1896</v>
      </c>
      <c r="J1183" s="13">
        <v>5</v>
      </c>
      <c r="K1183" s="6" t="str">
        <f>IF(zgłoszenia[[#This Row],[ID]]&gt;0,IF(zgłoszenia[[#This Row],[AB Nr
z eDOK]]&gt;0,CONCATENATE("AB.6743.",zgłoszenia[[#This Row],[AB Nr
z eDOK]],".",D$1,".",zgłoszenia[[#This Row],[ID]]),"brak rejestreacji eDOK"),"")</f>
        <v>AB.6743.5.2015.ŁD</v>
      </c>
      <c r="L1183" s="13">
        <v>5</v>
      </c>
      <c r="M1183" s="6" t="str">
        <f>IF(zgłoszenia[[#This Row],[ID]]&gt;0,IF(zgłoszenia[[#This Row],[AB Nr
z eDOK]]&gt;0,CONCATENATE("BOŚ.6743.",zgłoszenia[[#This Row],[BOŚ Nr
z eDOK]],".",D$1+1,".",zgłoszenia[[#This Row],[ID]]),"brak rejestreacji eDOK"),"")</f>
        <v>BOŚ.6743.5.2016.ŁD</v>
      </c>
      <c r="N1183" s="12">
        <v>42398</v>
      </c>
      <c r="O1183" s="13" t="s">
        <v>19</v>
      </c>
      <c r="P1183" s="23"/>
      <c r="Q1183" s="58"/>
    </row>
    <row r="1184" spans="1:17" ht="45" x14ac:dyDescent="0.25">
      <c r="A1184" s="79">
        <f>IF(zgłoszenia[[#This Row],[ID]]&gt;0,A1183+1,"--")</f>
        <v>1181</v>
      </c>
      <c r="B1184" s="16" t="s">
        <v>37</v>
      </c>
      <c r="C1184" s="80">
        <v>23398</v>
      </c>
      <c r="D1184" s="15">
        <v>42360</v>
      </c>
      <c r="E1184" s="54" t="s">
        <v>1863</v>
      </c>
      <c r="F1184" s="13" t="s">
        <v>17</v>
      </c>
      <c r="G1184" s="13" t="s">
        <v>24</v>
      </c>
      <c r="H1184" s="13">
        <v>2</v>
      </c>
      <c r="I1184" s="65" t="s">
        <v>1864</v>
      </c>
      <c r="J1184" s="13" t="s">
        <v>1703</v>
      </c>
      <c r="K1184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AB.6743...2015.KŻ</v>
      </c>
      <c r="L1184" s="13">
        <v>282</v>
      </c>
      <c r="M118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BOŚ.6743.282.2015.KŻ</v>
      </c>
      <c r="N1184" s="12">
        <v>42397</v>
      </c>
      <c r="O1184" s="13" t="s">
        <v>19</v>
      </c>
      <c r="P1184" s="23"/>
      <c r="Q1184" s="58"/>
    </row>
    <row r="1185" spans="1:17" ht="45" x14ac:dyDescent="0.25">
      <c r="A1185" s="79">
        <f>IF(zgłoszenia[[#This Row],[ID]]&gt;0,A1184+1,"--")</f>
        <v>1182</v>
      </c>
      <c r="B1185" s="16" t="s">
        <v>37</v>
      </c>
      <c r="C1185" s="80">
        <v>23335</v>
      </c>
      <c r="D1185" s="15">
        <v>42360</v>
      </c>
      <c r="E1185" s="54" t="s">
        <v>1012</v>
      </c>
      <c r="F1185" s="13" t="s">
        <v>17</v>
      </c>
      <c r="G1185" s="13" t="s">
        <v>29</v>
      </c>
      <c r="H1185" s="13" t="s">
        <v>83</v>
      </c>
      <c r="I1185" s="65" t="s">
        <v>1865</v>
      </c>
      <c r="J1185" s="13" t="s">
        <v>1703</v>
      </c>
      <c r="K1185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AB.6743...2015.KŻ</v>
      </c>
      <c r="L1185" s="13">
        <v>283</v>
      </c>
      <c r="M1185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BOŚ.6743.283.2015.KŻ</v>
      </c>
      <c r="N1185" s="12">
        <v>42426</v>
      </c>
      <c r="O1185" s="13" t="s">
        <v>19</v>
      </c>
      <c r="P1185" s="23"/>
      <c r="Q1185" s="58"/>
    </row>
    <row r="1186" spans="1:17" ht="45" x14ac:dyDescent="0.25">
      <c r="A1186" s="79">
        <f>IF(zgłoszenia[[#This Row],[ID]]&gt;0,A1185+1,"--")</f>
        <v>1183</v>
      </c>
      <c r="B1186" s="16" t="s">
        <v>46</v>
      </c>
      <c r="C1186" s="80">
        <v>23366</v>
      </c>
      <c r="D1186" s="15">
        <v>42360</v>
      </c>
      <c r="E1186" s="54" t="s">
        <v>1879</v>
      </c>
      <c r="F1186" s="13" t="s">
        <v>17</v>
      </c>
      <c r="G1186" s="13" t="s">
        <v>18</v>
      </c>
      <c r="H1186" s="13" t="s">
        <v>173</v>
      </c>
      <c r="I1186" s="65" t="s">
        <v>1877</v>
      </c>
      <c r="J1186" s="13" t="s">
        <v>1615</v>
      </c>
      <c r="K1186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1186" s="13">
        <v>292</v>
      </c>
      <c r="M1186" s="6" t="s">
        <v>1878</v>
      </c>
      <c r="N1186" s="12">
        <v>42389</v>
      </c>
      <c r="O1186" s="13" t="s">
        <v>19</v>
      </c>
      <c r="P1186" s="23"/>
      <c r="Q1186" s="58"/>
    </row>
    <row r="1187" spans="1:17" ht="18.75" x14ac:dyDescent="0.25">
      <c r="A1187" s="79">
        <f>IF(zgłoszenia[[#This Row],[ID]]&gt;0,A1186+1,"--")</f>
        <v>1184</v>
      </c>
      <c r="B1187" s="16" t="s">
        <v>36</v>
      </c>
      <c r="C1187" s="80">
        <v>23377</v>
      </c>
      <c r="D1187" s="15">
        <v>42360</v>
      </c>
      <c r="E1187" s="54"/>
      <c r="F1187" s="13"/>
      <c r="G1187" s="13"/>
      <c r="H1187" s="13"/>
      <c r="I1187" s="65"/>
      <c r="J1187" s="13"/>
      <c r="K1187" s="6" t="str">
        <f>IF(zgłoszenia[[#This Row],[ID]]&gt;0,IF(zgłoszenia[[#This Row],[AB Nr
z eDOK]]&gt;0,CONCATENATE("AB.6743.",zgłoszenia[[#This Row],[AB Nr
z eDOK]],".",D$1,".",zgłoszenia[[#This Row],[ID]]),"brak rejestreacji eDOK"),"")</f>
        <v>brak rejestreacji eDOK</v>
      </c>
      <c r="L1187" s="13"/>
      <c r="M1187" s="6"/>
      <c r="N1187" s="12"/>
      <c r="O1187" s="13"/>
      <c r="P1187" s="23"/>
      <c r="Q1187" s="58"/>
    </row>
    <row r="1188" spans="1:17" ht="45" x14ac:dyDescent="0.25">
      <c r="A1188" s="79">
        <f>IF(zgłoszenia[[#This Row],[ID]]&gt;0,A1187+1,"--")</f>
        <v>1185</v>
      </c>
      <c r="B1188" s="16" t="s">
        <v>46</v>
      </c>
      <c r="C1188" s="80">
        <v>23529</v>
      </c>
      <c r="D1188" s="15">
        <v>42361</v>
      </c>
      <c r="E1188" s="54" t="s">
        <v>1012</v>
      </c>
      <c r="F1188" s="13" t="s">
        <v>17</v>
      </c>
      <c r="G1188" s="13" t="s">
        <v>18</v>
      </c>
      <c r="H1188" s="13" t="s">
        <v>173</v>
      </c>
      <c r="I1188" s="65" t="s">
        <v>1875</v>
      </c>
      <c r="J1188" s="13" t="s">
        <v>1615</v>
      </c>
      <c r="K1188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1188" s="13">
        <v>293</v>
      </c>
      <c r="M1188" s="6" t="s">
        <v>1876</v>
      </c>
      <c r="N1188" s="12">
        <v>42391</v>
      </c>
      <c r="O1188" s="13" t="s">
        <v>19</v>
      </c>
      <c r="P1188" s="23"/>
      <c r="Q1188" s="58"/>
    </row>
    <row r="1189" spans="1:17" ht="45" x14ac:dyDescent="0.25">
      <c r="A1189" s="79">
        <f>IF(zgłoszenia[[#This Row],[ID]]&gt;0,A1188+1,"--")</f>
        <v>1186</v>
      </c>
      <c r="B1189" s="16" t="s">
        <v>40</v>
      </c>
      <c r="C1189" s="80">
        <v>23521</v>
      </c>
      <c r="D1189" s="15">
        <v>42361</v>
      </c>
      <c r="E1189" s="54" t="s">
        <v>764</v>
      </c>
      <c r="F1189" s="13" t="s">
        <v>20</v>
      </c>
      <c r="G1189" s="13" t="s">
        <v>29</v>
      </c>
      <c r="H1189" s="13" t="s">
        <v>83</v>
      </c>
      <c r="I1189" s="65" t="s">
        <v>345</v>
      </c>
      <c r="J1189" s="13" t="s">
        <v>1615</v>
      </c>
      <c r="K1189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1189" s="13">
        <v>289</v>
      </c>
      <c r="M1189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BOŚ.6743.289.2015.AŁ</v>
      </c>
      <c r="N1189" s="12">
        <v>42391</v>
      </c>
      <c r="O1189" s="13" t="s">
        <v>19</v>
      </c>
      <c r="P1189" s="23"/>
      <c r="Q1189" s="58"/>
    </row>
    <row r="1190" spans="1:17" ht="45" x14ac:dyDescent="0.25">
      <c r="A1190" s="79">
        <f>IF(zgłoszenia[[#This Row],[ID]]&gt;0,A1189+1,"--")</f>
        <v>1187</v>
      </c>
      <c r="B1190" s="16" t="s">
        <v>40</v>
      </c>
      <c r="C1190" s="80">
        <v>23522</v>
      </c>
      <c r="D1190" s="15">
        <v>42361</v>
      </c>
      <c r="E1190" s="54" t="s">
        <v>764</v>
      </c>
      <c r="F1190" s="13" t="s">
        <v>20</v>
      </c>
      <c r="G1190" s="13" t="s">
        <v>29</v>
      </c>
      <c r="H1190" s="13" t="s">
        <v>83</v>
      </c>
      <c r="I1190" s="65" t="s">
        <v>345</v>
      </c>
      <c r="J1190" s="13" t="s">
        <v>1615</v>
      </c>
      <c r="K1190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1190" s="13">
        <v>288</v>
      </c>
      <c r="M1190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BOŚ.6743.288.2015.AŁ</v>
      </c>
      <c r="N1190" s="12">
        <v>42391</v>
      </c>
      <c r="O1190" s="13" t="s">
        <v>19</v>
      </c>
      <c r="P1190" s="23"/>
      <c r="Q1190" s="58"/>
    </row>
    <row r="1191" spans="1:17" ht="45" x14ac:dyDescent="0.25">
      <c r="A1191" s="79">
        <f>IF(zgłoszenia[[#This Row],[ID]]&gt;0,A1190+1,"--")</f>
        <v>1188</v>
      </c>
      <c r="B1191" s="16" t="s">
        <v>12</v>
      </c>
      <c r="C1191" s="80">
        <v>23512</v>
      </c>
      <c r="D1191" s="15">
        <v>42361</v>
      </c>
      <c r="E1191" s="54" t="s">
        <v>1885</v>
      </c>
      <c r="F1191" s="13" t="s">
        <v>28</v>
      </c>
      <c r="G1191" s="13" t="s">
        <v>32</v>
      </c>
      <c r="H1191" s="13" t="s">
        <v>446</v>
      </c>
      <c r="I1191" s="65" t="s">
        <v>323</v>
      </c>
      <c r="J1191" s="13" t="s">
        <v>1615</v>
      </c>
      <c r="K119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AB.6743./.2015.AA</v>
      </c>
      <c r="L1191" s="13">
        <v>298</v>
      </c>
      <c r="M1191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BOŚ.6743.298.2015.AA</v>
      </c>
      <c r="N1191" s="12">
        <v>42384</v>
      </c>
      <c r="O1191" s="13" t="s">
        <v>19</v>
      </c>
      <c r="P1191" s="23"/>
      <c r="Q1191" s="58"/>
    </row>
    <row r="1192" spans="1:17" ht="45" x14ac:dyDescent="0.25">
      <c r="A1192" s="79">
        <f>IF(zgłoszenia[[#This Row],[ID]]&gt;0,A1191+1,"--")</f>
        <v>1189</v>
      </c>
      <c r="B1192" s="16" t="s">
        <v>37</v>
      </c>
      <c r="C1192" s="80">
        <v>23601</v>
      </c>
      <c r="D1192" s="15">
        <v>42366</v>
      </c>
      <c r="E1192" s="54" t="s">
        <v>1012</v>
      </c>
      <c r="F1192" s="13" t="s">
        <v>17</v>
      </c>
      <c r="G1192" s="13" t="s">
        <v>29</v>
      </c>
      <c r="H1192" s="13" t="s">
        <v>293</v>
      </c>
      <c r="I1192" s="65" t="s">
        <v>1912</v>
      </c>
      <c r="J1192" s="13" t="s">
        <v>1703</v>
      </c>
      <c r="K1192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AB.6743...2015.KŻ</v>
      </c>
      <c r="L1192" s="13">
        <v>18</v>
      </c>
      <c r="M1192" s="6" t="s">
        <v>1953</v>
      </c>
      <c r="N1192" s="12">
        <v>42415</v>
      </c>
      <c r="O1192" s="13" t="s">
        <v>19</v>
      </c>
      <c r="P1192" s="23"/>
      <c r="Q1192" s="58"/>
    </row>
    <row r="1193" spans="1:17" ht="45" x14ac:dyDescent="0.25">
      <c r="A1193" s="79">
        <f>IF(zgłoszenia[[#This Row],[ID]]&gt;0,A1192+1,"--")</f>
        <v>1190</v>
      </c>
      <c r="B1193" s="16" t="s">
        <v>45</v>
      </c>
      <c r="C1193" s="80">
        <v>23628</v>
      </c>
      <c r="D1193" s="15">
        <v>42366</v>
      </c>
      <c r="E1193" s="54" t="s">
        <v>1012</v>
      </c>
      <c r="F1193" s="13" t="s">
        <v>17</v>
      </c>
      <c r="G1193" s="13" t="s">
        <v>33</v>
      </c>
      <c r="H1193" s="13" t="s">
        <v>206</v>
      </c>
      <c r="I1193" s="65" t="s">
        <v>1882</v>
      </c>
      <c r="J1193" s="13" t="s">
        <v>1703</v>
      </c>
      <c r="K1193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193" s="13">
        <v>295</v>
      </c>
      <c r="M1193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BOŚ.6743.295.2015.IN</v>
      </c>
      <c r="N1193" s="12">
        <v>42391</v>
      </c>
      <c r="O1193" s="13" t="s">
        <v>19</v>
      </c>
      <c r="P1193" s="23"/>
      <c r="Q1193" s="58"/>
    </row>
    <row r="1194" spans="1:17" ht="45" x14ac:dyDescent="0.25">
      <c r="A1194" s="79">
        <f>IF(zgłoszenia[[#This Row],[ID]]&gt;0,A1193+1,"--")</f>
        <v>1191</v>
      </c>
      <c r="B1194" s="16" t="s">
        <v>40</v>
      </c>
      <c r="C1194" s="80">
        <v>23730</v>
      </c>
      <c r="D1194" s="15">
        <v>42367</v>
      </c>
      <c r="E1194" s="54" t="s">
        <v>512</v>
      </c>
      <c r="F1194" s="13" t="s">
        <v>17</v>
      </c>
      <c r="G1194" s="13" t="s">
        <v>29</v>
      </c>
      <c r="H1194" s="13" t="s">
        <v>83</v>
      </c>
      <c r="I1194" s="65" t="s">
        <v>1890</v>
      </c>
      <c r="J1194" s="13" t="s">
        <v>1615</v>
      </c>
      <c r="K1194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1194" s="13">
        <v>300</v>
      </c>
      <c r="M1194" s="6" t="str">
        <f>IF(zgłoszenia[[#This Row],[ID]]&gt;0,IF(zgłoszenia[[#This Row],[AB Nr
z eDOK]]&gt;0,CONCATENATE("BOŚ.6743.",zgłoszenia[[#This Row],[BOŚ Nr
z eDOK]],".",D$1,".",zgłoszenia[[#This Row],[ID]]),"brak rejestreacji eDOK"),"")</f>
        <v>BOŚ.6743.300.2015.AŁ</v>
      </c>
      <c r="N1194" s="12">
        <v>42395</v>
      </c>
      <c r="O1194" s="13" t="s">
        <v>19</v>
      </c>
      <c r="P1194" s="23"/>
      <c r="Q1194" s="58"/>
    </row>
    <row r="1195" spans="1:17" ht="45" x14ac:dyDescent="0.25">
      <c r="A1195" s="79">
        <f>IF(zgłoszenia[[#This Row],[ID]]&gt;0,A1194+1,"--")</f>
        <v>1192</v>
      </c>
      <c r="B1195" s="16" t="s">
        <v>46</v>
      </c>
      <c r="C1195" s="80">
        <v>23662</v>
      </c>
      <c r="D1195" s="15">
        <v>42367</v>
      </c>
      <c r="E1195" s="54" t="s">
        <v>1278</v>
      </c>
      <c r="F1195" s="13" t="s">
        <v>23</v>
      </c>
      <c r="G1195" s="13" t="s">
        <v>18</v>
      </c>
      <c r="H1195" s="13" t="s">
        <v>702</v>
      </c>
      <c r="I1195" s="65" t="s">
        <v>195</v>
      </c>
      <c r="J1195" s="13" t="s">
        <v>1615</v>
      </c>
      <c r="K1195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1195" s="13">
        <v>6</v>
      </c>
      <c r="M1195" s="6" t="s">
        <v>1897</v>
      </c>
      <c r="N1195" s="12"/>
      <c r="O1195" s="13"/>
      <c r="P1195" s="23"/>
      <c r="Q1195" s="58"/>
    </row>
    <row r="1196" spans="1:17" ht="45" x14ac:dyDescent="0.25">
      <c r="A1196" s="79">
        <f>IF(zgłoszenia[[#This Row],[ID]]&gt;0,A1195+1,"--")</f>
        <v>1193</v>
      </c>
      <c r="B1196" s="16" t="s">
        <v>40</v>
      </c>
      <c r="C1196" s="80">
        <v>23633</v>
      </c>
      <c r="D1196" s="15">
        <v>42367</v>
      </c>
      <c r="E1196" s="54" t="s">
        <v>1494</v>
      </c>
      <c r="F1196" s="13" t="s">
        <v>17</v>
      </c>
      <c r="G1196" s="13" t="s">
        <v>29</v>
      </c>
      <c r="H1196" s="13" t="s">
        <v>483</v>
      </c>
      <c r="I1196" s="65" t="s">
        <v>1891</v>
      </c>
      <c r="J1196" s="13" t="s">
        <v>1615</v>
      </c>
      <c r="K1196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1196" s="13">
        <v>299</v>
      </c>
      <c r="M1196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BOŚ.6743.299.2015.AŁ</v>
      </c>
      <c r="N1196" s="12">
        <v>42396</v>
      </c>
      <c r="O1196" s="13" t="s">
        <v>19</v>
      </c>
      <c r="P1196" s="23"/>
      <c r="Q1196" s="58"/>
    </row>
    <row r="1197" spans="1:17" ht="45" x14ac:dyDescent="0.25">
      <c r="A1197" s="79">
        <f>IF(zgłoszenia[[#This Row],[ID]]&gt;0,A1196+1,"--")</f>
        <v>1194</v>
      </c>
      <c r="B1197" s="16" t="s">
        <v>45</v>
      </c>
      <c r="C1197" s="80">
        <v>23763</v>
      </c>
      <c r="D1197" s="15">
        <v>42367</v>
      </c>
      <c r="E1197" s="54" t="s">
        <v>1012</v>
      </c>
      <c r="F1197" s="13" t="s">
        <v>17</v>
      </c>
      <c r="G1197" s="13" t="s">
        <v>33</v>
      </c>
      <c r="H1197" s="13" t="s">
        <v>206</v>
      </c>
      <c r="I1197" s="65" t="s">
        <v>1883</v>
      </c>
      <c r="J1197" s="13" t="s">
        <v>1703</v>
      </c>
      <c r="K1197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197" s="13">
        <v>296</v>
      </c>
      <c r="M1197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BOŚ.6743.296.2015.IN</v>
      </c>
      <c r="N1197" s="12">
        <v>42384</v>
      </c>
      <c r="O1197" s="13" t="s">
        <v>19</v>
      </c>
      <c r="P1197" s="23"/>
      <c r="Q1197" s="58"/>
    </row>
    <row r="1198" spans="1:17" ht="45" x14ac:dyDescent="0.25">
      <c r="A1198" s="79">
        <f>IF(zgłoszenia[[#This Row],[ID]]&gt;0,A1197+1,"--")</f>
        <v>1195</v>
      </c>
      <c r="B1198" s="16" t="s">
        <v>45</v>
      </c>
      <c r="C1198" s="80">
        <v>23742</v>
      </c>
      <c r="D1198" s="15">
        <v>42367</v>
      </c>
      <c r="E1198" s="54" t="s">
        <v>1012</v>
      </c>
      <c r="F1198" s="13" t="s">
        <v>17</v>
      </c>
      <c r="G1198" s="13" t="s">
        <v>33</v>
      </c>
      <c r="H1198" s="92" t="s">
        <v>206</v>
      </c>
      <c r="I1198" s="93" t="s">
        <v>1884</v>
      </c>
      <c r="J1198" s="92" t="s">
        <v>1703</v>
      </c>
      <c r="K1198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198" s="13">
        <v>297</v>
      </c>
      <c r="M1198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BOŚ.6743.297.2015.IN</v>
      </c>
      <c r="N1198" s="12">
        <v>42423</v>
      </c>
      <c r="O1198" s="13" t="s">
        <v>19</v>
      </c>
      <c r="P1198" s="23"/>
      <c r="Q1198" s="58"/>
    </row>
    <row r="1199" spans="1:17" ht="45" x14ac:dyDescent="0.25">
      <c r="A1199" s="79">
        <f>IF(zgłoszenia[[#This Row],[ID]]&gt;0,A1198+1,"--")</f>
        <v>1196</v>
      </c>
      <c r="B1199" s="16" t="s">
        <v>37</v>
      </c>
      <c r="C1199" s="80">
        <v>23754</v>
      </c>
      <c r="D1199" s="15">
        <v>42367</v>
      </c>
      <c r="E1199" s="54" t="s">
        <v>1012</v>
      </c>
      <c r="F1199" s="13" t="s">
        <v>17</v>
      </c>
      <c r="G1199" s="13" t="s">
        <v>29</v>
      </c>
      <c r="H1199" s="13" t="s">
        <v>293</v>
      </c>
      <c r="I1199" s="65" t="s">
        <v>1913</v>
      </c>
      <c r="J1199" s="13" t="s">
        <v>1703</v>
      </c>
      <c r="K1199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AB.6743...2015.KŻ</v>
      </c>
      <c r="L1199" s="13">
        <v>19</v>
      </c>
      <c r="M1199" s="6" t="s">
        <v>1952</v>
      </c>
      <c r="N1199" s="12">
        <v>42397</v>
      </c>
      <c r="O1199" s="13" t="s">
        <v>19</v>
      </c>
      <c r="P1199" s="23"/>
      <c r="Q1199" s="58"/>
    </row>
    <row r="1200" spans="1:17" ht="45" x14ac:dyDescent="0.25">
      <c r="A1200" s="79">
        <f>IF(zgłoszenia[[#This Row],[ID]]&gt;0,A1199+1,"--")</f>
        <v>1197</v>
      </c>
      <c r="B1200" s="16" t="s">
        <v>13</v>
      </c>
      <c r="C1200" s="80">
        <v>23736</v>
      </c>
      <c r="D1200" s="15">
        <v>42367</v>
      </c>
      <c r="E1200" s="54" t="s">
        <v>1012</v>
      </c>
      <c r="F1200" s="13" t="s">
        <v>17</v>
      </c>
      <c r="G1200" s="13" t="s">
        <v>26</v>
      </c>
      <c r="H1200" s="13" t="s">
        <v>791</v>
      </c>
      <c r="I1200" s="65" t="s">
        <v>2047</v>
      </c>
      <c r="J1200" s="13" t="s">
        <v>1615</v>
      </c>
      <c r="K1200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AB.6743./.2015.WŚ</v>
      </c>
      <c r="L1200" s="13">
        <v>66</v>
      </c>
      <c r="M1200" s="6" t="str">
        <f>IF(zgłoszenia[[#This Row],[ID]]&gt;0,IF(zgłoszenia[[#This Row],[AB Nr
z eDOK]]&gt;0,CONCATENATE("BOŚ.6743.",zgłoszenia[[#This Row],[BOŚ Nr
z eDOK]],".",D$1+1,".",zgłoszenia[[#This Row],[ID]]),"brak rejestreacji eDOK"),"")</f>
        <v>BOŚ.6743.66.2016.WŚ</v>
      </c>
      <c r="N1200" s="12">
        <v>42396</v>
      </c>
      <c r="O1200" s="13" t="s">
        <v>19</v>
      </c>
      <c r="P1200" s="23"/>
      <c r="Q1200" s="58"/>
    </row>
    <row r="1201" spans="1:17" ht="45" x14ac:dyDescent="0.25">
      <c r="A1201" s="79">
        <f>IF(zgłoszenia[[#This Row],[ID]]&gt;0,A1200+1,"--")</f>
        <v>1198</v>
      </c>
      <c r="B1201" s="16" t="s">
        <v>46</v>
      </c>
      <c r="C1201" s="80">
        <v>23735</v>
      </c>
      <c r="D1201" s="15">
        <v>42367</v>
      </c>
      <c r="E1201" s="54" t="s">
        <v>1886</v>
      </c>
      <c r="F1201" s="13" t="s">
        <v>17</v>
      </c>
      <c r="G1201" s="13" t="s">
        <v>18</v>
      </c>
      <c r="H1201" s="13" t="s">
        <v>1887</v>
      </c>
      <c r="I1201" s="65" t="s">
        <v>1888</v>
      </c>
      <c r="J1201" s="13" t="s">
        <v>1615</v>
      </c>
      <c r="K1201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AB.6743./.2015.MS</v>
      </c>
      <c r="L1201" s="13">
        <v>301</v>
      </c>
      <c r="M1201" s="6" t="s">
        <v>1889</v>
      </c>
      <c r="N1201" s="12">
        <v>42394</v>
      </c>
      <c r="O1201" s="13" t="s">
        <v>19</v>
      </c>
      <c r="P1201" s="23"/>
      <c r="Q1201" s="58"/>
    </row>
    <row r="1202" spans="1:17" ht="45" x14ac:dyDescent="0.25">
      <c r="A1202" s="79">
        <f>IF(zgłoszenia[[#This Row],[ID]]&gt;0,A1201+1,"--")</f>
        <v>1199</v>
      </c>
      <c r="B1202" s="16" t="s">
        <v>1602</v>
      </c>
      <c r="C1202" s="80">
        <v>23740</v>
      </c>
      <c r="D1202" s="15">
        <v>42367</v>
      </c>
      <c r="E1202" s="54" t="s">
        <v>1012</v>
      </c>
      <c r="F1202" s="13" t="s">
        <v>17</v>
      </c>
      <c r="G1202" s="13" t="s">
        <v>29</v>
      </c>
      <c r="H1202" s="13" t="s">
        <v>83</v>
      </c>
      <c r="I1202" s="65" t="s">
        <v>1880</v>
      </c>
      <c r="J1202" s="13" t="s">
        <v>1881</v>
      </c>
      <c r="K1202" s="6" t="str">
        <f>IF(zgłoszenia[[#This Row],[ID]]&gt;0,IF(zgłoszenia[[#This Row],[AB Nr
z eDOK]]&gt;0,CONCATENATE("AB.6743.",zgłoszenia[[#This Row],[AB Nr
z eDOK]],".",D$1,".",zgłoszenia[[#This Row],[ID]]),"brak rejestreacji eDOK"),"")</f>
        <v>AB.6743.. .2015.AP</v>
      </c>
      <c r="L1202" s="13">
        <v>294</v>
      </c>
      <c r="M1202" s="6" t="str">
        <f>IF(zgłoszenia[[#This Row],[ID]]&gt;0,IF(zgłoszenia[[#This Row],[AB Nr
z eDOK]]&gt;0,CONCATENATE("BOŚ.6743.",zgłoszenia[[#This Row],[BOŚ Nr
z eDOK]],".",D$1,".",zgłoszenia[[#This Row],[ID]]),"brak rejestreacji eDOK"),"")</f>
        <v>BOŚ.6743.294.2015.AP</v>
      </c>
      <c r="N1202" s="12">
        <v>42405</v>
      </c>
      <c r="O1202" s="13" t="s">
        <v>19</v>
      </c>
      <c r="P1202" s="23"/>
      <c r="Q1202" s="58"/>
    </row>
    <row r="1203" spans="1:17" ht="45" x14ac:dyDescent="0.25">
      <c r="A1203" s="79">
        <f>IF(zgłoszenia[[#This Row],[ID]]&gt;0,A1202+1,"--")</f>
        <v>1200</v>
      </c>
      <c r="B1203" s="16" t="s">
        <v>37</v>
      </c>
      <c r="C1203" s="80">
        <v>23731</v>
      </c>
      <c r="D1203" s="15">
        <v>42367</v>
      </c>
      <c r="E1203" s="54" t="s">
        <v>1914</v>
      </c>
      <c r="F1203" s="13" t="s">
        <v>17</v>
      </c>
      <c r="G1203" s="13" t="s">
        <v>29</v>
      </c>
      <c r="H1203" s="13" t="s">
        <v>293</v>
      </c>
      <c r="I1203" s="65" t="s">
        <v>1915</v>
      </c>
      <c r="J1203" s="13" t="s">
        <v>1703</v>
      </c>
      <c r="K1203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AB.6743...2015.KŻ</v>
      </c>
      <c r="L1203" s="13">
        <v>20</v>
      </c>
      <c r="M1203" s="6" t="s">
        <v>1954</v>
      </c>
      <c r="N1203" s="12">
        <v>42396</v>
      </c>
      <c r="O1203" s="13" t="s">
        <v>31</v>
      </c>
      <c r="P1203" s="23"/>
      <c r="Q1203" s="58"/>
    </row>
    <row r="1204" spans="1:17" ht="30" x14ac:dyDescent="0.25">
      <c r="A1204" s="79">
        <f>IF(zgłoszenia[[#This Row],[ID]]&gt;0,A1203+1,"--")</f>
        <v>1201</v>
      </c>
      <c r="B1204" s="16" t="s">
        <v>407</v>
      </c>
      <c r="C1204" s="80">
        <v>23782</v>
      </c>
      <c r="D1204" s="15">
        <v>42367</v>
      </c>
      <c r="E1204" s="54" t="s">
        <v>79</v>
      </c>
      <c r="F1204" s="13" t="s">
        <v>17</v>
      </c>
      <c r="G1204" s="13" t="s">
        <v>32</v>
      </c>
      <c r="H1204" s="13" t="s">
        <v>54</v>
      </c>
      <c r="I1204" s="65" t="s">
        <v>1904</v>
      </c>
      <c r="J1204" s="13" t="s">
        <v>1615</v>
      </c>
      <c r="K1204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204" s="13">
        <v>9</v>
      </c>
      <c r="M1204" s="6" t="str">
        <f>IF(zgłoszenia[[#This Row],[ID]]&gt;0,IF(zgłoszenia[[#This Row],[AB Nr
z eDOK]]&gt;0,CONCATENATE("BOŚ.6743.",zgłoszenia[[#This Row],[BOŚ Nr
z eDOK]],".",D$1+1,".",zgłoszenia[[#This Row],[ID]]),"brak rejestreacji eDOK"),"")</f>
        <v>BOŚ.6743.9.2016.AM</v>
      </c>
      <c r="N1204" s="12"/>
      <c r="O1204" s="13"/>
      <c r="P1204" s="23"/>
      <c r="Q1204" s="58"/>
    </row>
    <row r="1205" spans="1:17" ht="45" x14ac:dyDescent="0.25">
      <c r="A1205" s="79">
        <f>IF(zgłoszenia[[#This Row],[ID]]&gt;0,A1204+1,"--")</f>
        <v>1202</v>
      </c>
      <c r="B1205" s="16" t="s">
        <v>37</v>
      </c>
      <c r="C1205" s="80">
        <v>23831</v>
      </c>
      <c r="D1205" s="15">
        <v>42368</v>
      </c>
      <c r="E1205" s="54" t="s">
        <v>1916</v>
      </c>
      <c r="F1205" s="13" t="s">
        <v>23</v>
      </c>
      <c r="G1205" s="13" t="s">
        <v>24</v>
      </c>
      <c r="H1205" s="13" t="s">
        <v>24</v>
      </c>
      <c r="I1205" s="65" t="s">
        <v>1917</v>
      </c>
      <c r="J1205" s="13" t="s">
        <v>1703</v>
      </c>
      <c r="K1205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AB.6743...2015.KŻ</v>
      </c>
      <c r="L1205" s="13">
        <v>21</v>
      </c>
      <c r="M1205" s="6" t="s">
        <v>1918</v>
      </c>
      <c r="N1205" s="12">
        <v>42397</v>
      </c>
      <c r="O1205" s="13" t="s">
        <v>19</v>
      </c>
      <c r="P1205" s="23"/>
      <c r="Q1205" s="58"/>
    </row>
    <row r="1206" spans="1:17" ht="45" x14ac:dyDescent="0.25">
      <c r="A1206" s="79">
        <f>IF(zgłoszenia[[#This Row],[ID]]&gt;0,A1205+1,"--")</f>
        <v>1203</v>
      </c>
      <c r="B1206" s="16" t="s">
        <v>37</v>
      </c>
      <c r="C1206" s="80">
        <v>23834</v>
      </c>
      <c r="D1206" s="15">
        <v>42369</v>
      </c>
      <c r="E1206" s="54" t="s">
        <v>1919</v>
      </c>
      <c r="F1206" s="13" t="s">
        <v>23</v>
      </c>
      <c r="G1206" s="13" t="s">
        <v>24</v>
      </c>
      <c r="H1206" s="13" t="s">
        <v>24</v>
      </c>
      <c r="I1206" s="65" t="s">
        <v>1920</v>
      </c>
      <c r="J1206" s="13" t="s">
        <v>1703</v>
      </c>
      <c r="K1206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AB.6743...2015.KŻ</v>
      </c>
      <c r="L1206" s="13">
        <v>22</v>
      </c>
      <c r="M1206" s="6" t="s">
        <v>1921</v>
      </c>
      <c r="N1206" s="12">
        <v>42397</v>
      </c>
      <c r="O1206" s="13" t="s">
        <v>19</v>
      </c>
      <c r="P1206" s="23"/>
      <c r="Q1206" s="58"/>
    </row>
    <row r="1207" spans="1:17" ht="30" x14ac:dyDescent="0.25">
      <c r="A1207" s="79">
        <f>IF(zgłoszenia[[#This Row],[ID]]&gt;0,A1206+1,"--")</f>
        <v>1204</v>
      </c>
      <c r="B1207" s="16" t="s">
        <v>407</v>
      </c>
      <c r="C1207" s="80">
        <v>23833</v>
      </c>
      <c r="D1207" s="15">
        <v>42368</v>
      </c>
      <c r="E1207" s="54" t="s">
        <v>1905</v>
      </c>
      <c r="F1207" s="13" t="s">
        <v>20</v>
      </c>
      <c r="G1207" s="13" t="s">
        <v>29</v>
      </c>
      <c r="H1207" s="13" t="s">
        <v>83</v>
      </c>
      <c r="I1207" s="65" t="s">
        <v>1906</v>
      </c>
      <c r="J1207" s="13" t="s">
        <v>1615</v>
      </c>
      <c r="K1207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AB.6743./.2015.AM</v>
      </c>
      <c r="L1207" s="13">
        <v>10</v>
      </c>
      <c r="M1207" s="6" t="str">
        <f>IF(zgłoszenia[[#This Row],[ID]]&gt;0,IF(zgłoszenia[[#This Row],[AB Nr
z eDOK]]&gt;0,CONCATENATE("BOŚ.6743.",zgłoszenia[[#This Row],[BOŚ Nr
z eDOK]],".",D$1+1,".",zgłoszenia[[#This Row],[ID]]),"brak rejestreacji eDOK"),"")</f>
        <v>BOŚ.6743.10.2016.AM</v>
      </c>
      <c r="N1207" s="12"/>
      <c r="O1207" s="13"/>
      <c r="P1207" s="23"/>
      <c r="Q1207" s="58"/>
    </row>
    <row r="1208" spans="1:17" ht="45" x14ac:dyDescent="0.25">
      <c r="A1208" s="79">
        <f>IF(zgłoszenia[[#This Row],[ID]]&gt;0,A1207+1,"--")</f>
        <v>1205</v>
      </c>
      <c r="B1208" s="16" t="s">
        <v>12</v>
      </c>
      <c r="C1208" s="80">
        <v>23828</v>
      </c>
      <c r="D1208" s="15">
        <v>42368</v>
      </c>
      <c r="E1208" s="54" t="s">
        <v>1946</v>
      </c>
      <c r="F1208" s="13" t="s">
        <v>17</v>
      </c>
      <c r="G1208" s="13" t="s">
        <v>32</v>
      </c>
      <c r="H1208" s="13" t="s">
        <v>960</v>
      </c>
      <c r="I1208" s="65" t="s">
        <v>1947</v>
      </c>
      <c r="J1208" s="13" t="s">
        <v>1703</v>
      </c>
      <c r="K1208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AB.6743...2015.AA</v>
      </c>
      <c r="L1208" s="13">
        <v>23</v>
      </c>
      <c r="M1208" s="6" t="str">
        <f>IF(zgłoszenia[[#This Row],[ID]]&gt;0,IF(zgłoszenia[[#This Row],[AB Nr
z eDOK]]&gt;0,CONCATENATE("BOŚ.6743.",zgłoszenia[[#This Row],[BOŚ Nr
z eDOK]],".",D$1+1,".",zgłoszenia[[#This Row],[ID]]),"brak rejestreacji eDOK"),"")</f>
        <v>BOŚ.6743.23.2016.AA</v>
      </c>
      <c r="N1208" s="12">
        <v>42384</v>
      </c>
      <c r="O1208" s="13" t="s">
        <v>19</v>
      </c>
      <c r="P1208" s="23"/>
      <c r="Q1208" s="58"/>
    </row>
    <row r="1209" spans="1:17" ht="45" x14ac:dyDescent="0.25">
      <c r="A1209" s="79">
        <f>IF(zgłoszenia[[#This Row],[ID]]&gt;0,A1208+1,"--")</f>
        <v>1206</v>
      </c>
      <c r="B1209" s="16" t="s">
        <v>36</v>
      </c>
      <c r="C1209" s="80">
        <v>23827</v>
      </c>
      <c r="D1209" s="15">
        <v>42368</v>
      </c>
      <c r="E1209" s="53" t="s">
        <v>1961</v>
      </c>
      <c r="F1209" s="13" t="s">
        <v>23</v>
      </c>
      <c r="G1209" s="50" t="s">
        <v>32</v>
      </c>
      <c r="H1209" s="50" t="s">
        <v>1962</v>
      </c>
      <c r="I1209" s="68" t="s">
        <v>1964</v>
      </c>
      <c r="J1209" s="13" t="s">
        <v>1615</v>
      </c>
      <c r="K1209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AB.6743./.2015.AS</v>
      </c>
      <c r="L1209" s="13">
        <v>132</v>
      </c>
      <c r="M1209" s="6" t="str">
        <f>IF(zgłoszenia[[#This Row],[ID]]&gt;0,IF(zgłoszenia[[#This Row],[AB Nr
z eDOK]]&gt;0,CONCATENATE("BOŚ.6743.",zgłoszenia[[#This Row],[BOŚ Nr
z eDOK]],".",D$1+1,".",zgłoszenia[[#This Row],[ID]]),"brak rejestreacji eDOK"),"")</f>
        <v>BOŚ.6743.132.2016.AS</v>
      </c>
      <c r="N1209" s="12">
        <v>42398</v>
      </c>
      <c r="O1209" s="13" t="s">
        <v>19</v>
      </c>
      <c r="P1209" s="23"/>
      <c r="Q1209" s="58"/>
    </row>
    <row r="1210" spans="1:17" ht="45" x14ac:dyDescent="0.25">
      <c r="A1210" s="79">
        <f>IF(zgłoszenia[[#This Row],[ID]]&gt;0,A1209+1,"--")</f>
        <v>1207</v>
      </c>
      <c r="B1210" s="16" t="s">
        <v>45</v>
      </c>
      <c r="C1210" s="80">
        <v>23830</v>
      </c>
      <c r="D1210" s="15">
        <v>42368</v>
      </c>
      <c r="E1210" s="54" t="s">
        <v>1956</v>
      </c>
      <c r="F1210" s="13" t="s">
        <v>17</v>
      </c>
      <c r="G1210" s="13" t="s">
        <v>33</v>
      </c>
      <c r="H1210" s="13" t="s">
        <v>475</v>
      </c>
      <c r="I1210" s="65" t="s">
        <v>1955</v>
      </c>
      <c r="J1210" s="13" t="s">
        <v>1703</v>
      </c>
      <c r="K1210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210" s="13">
        <v>2</v>
      </c>
      <c r="M1210" s="6" t="str">
        <f>IF(zgłoszenia[[#This Row],[ID]]&gt;0,IF(zgłoszenia[[#This Row],[AB Nr
z eDOK]]&gt;0,CONCATENATE("BOŚ.6743.",zgłoszenia[[#This Row],[BOŚ Nr
z eDOK]],".",D$1+1,".",zgłoszenia[[#This Row],[ID]]),"brak rejestreacji eDOK"),"")</f>
        <v>BOŚ.6743.2.2016.IN</v>
      </c>
      <c r="N1210" s="12">
        <v>42394</v>
      </c>
      <c r="O1210" s="13" t="s">
        <v>19</v>
      </c>
      <c r="P1210" s="23"/>
      <c r="Q1210" s="58"/>
    </row>
    <row r="1211" spans="1:17" ht="30" x14ac:dyDescent="0.25">
      <c r="A1211" s="79">
        <f>IF(zgłoszenia[[#This Row],[ID]]&gt;0,A1210+1,"--")</f>
        <v>1208</v>
      </c>
      <c r="B1211" s="16" t="s">
        <v>45</v>
      </c>
      <c r="C1211" s="80">
        <v>23832</v>
      </c>
      <c r="D1211" s="15">
        <v>42368</v>
      </c>
      <c r="E1211" s="54" t="s">
        <v>1012</v>
      </c>
      <c r="F1211" s="13" t="s">
        <v>17</v>
      </c>
      <c r="G1211" s="13" t="s">
        <v>33</v>
      </c>
      <c r="H1211" s="13" t="s">
        <v>206</v>
      </c>
      <c r="I1211" s="65" t="s">
        <v>1895</v>
      </c>
      <c r="J1211" s="13" t="s">
        <v>1703</v>
      </c>
      <c r="K1211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AB.6743...2015.IN</v>
      </c>
      <c r="L1211" s="13">
        <v>1</v>
      </c>
      <c r="M1211" s="6" t="str">
        <f>IF(zgłoszenia[[#This Row],[ID]]&gt;0,IF(zgłoszenia[[#This Row],[AB Nr
z eDOK]]&gt;0,CONCATENATE("BOŚ.6743.",zgłoszenia[[#This Row],[BOŚ Nr
z eDOK]],".",D$1+1,".",zgłoszenia[[#This Row],[ID]]),"brak rejestreacji eDOK"),"")</f>
        <v>BOŚ.6743.1.2016.IN</v>
      </c>
      <c r="N1211" s="12">
        <v>42409</v>
      </c>
      <c r="O1211" s="13" t="s">
        <v>31</v>
      </c>
      <c r="P1211" s="23"/>
      <c r="Q1211" s="58"/>
    </row>
    <row r="1212" spans="1:17" ht="60" x14ac:dyDescent="0.25">
      <c r="A1212" s="79">
        <f>IF(zgłoszenia[[#This Row],[ID]]&gt;0,A1211+1,"--")</f>
        <v>1209</v>
      </c>
      <c r="B1212" s="16" t="s">
        <v>40</v>
      </c>
      <c r="C1212" s="80">
        <v>23823</v>
      </c>
      <c r="D1212" s="15">
        <v>42368</v>
      </c>
      <c r="E1212" s="54" t="s">
        <v>956</v>
      </c>
      <c r="F1212" s="13" t="s">
        <v>23</v>
      </c>
      <c r="G1212" s="13" t="s">
        <v>29</v>
      </c>
      <c r="H1212" s="13" t="s">
        <v>86</v>
      </c>
      <c r="I1212" s="65" t="s">
        <v>1907</v>
      </c>
      <c r="J1212" s="13" t="s">
        <v>1615</v>
      </c>
      <c r="K1212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1212" s="13">
        <v>3</v>
      </c>
      <c r="M1212" s="6" t="str">
        <f>IF(zgłoszenia[[#This Row],[ID]]&gt;0,IF(zgłoszenia[[#This Row],[AB Nr
z eDOK]]&gt;0,CONCATENATE("BOŚ.6743.",zgłoszenia[[#This Row],[BOŚ Nr
z eDOK]],".",D$1+1,".",zgłoszenia[[#This Row],[ID]]),"brak rejestreacji eDOK"),"")</f>
        <v>BOŚ.6743.3.2016.AŁ</v>
      </c>
      <c r="N1212" s="12">
        <v>42395</v>
      </c>
      <c r="O1212" s="13" t="s">
        <v>19</v>
      </c>
      <c r="P1212" s="23"/>
      <c r="Q1212" s="58"/>
    </row>
    <row r="1213" spans="1:17" ht="45" x14ac:dyDescent="0.25">
      <c r="A1213" s="79">
        <f>IF(zgłoszenia[[#This Row],[ID]]&gt;0,A1212+1,"--")</f>
        <v>1210</v>
      </c>
      <c r="B1213" s="16" t="s">
        <v>40</v>
      </c>
      <c r="C1213" s="80">
        <v>23896</v>
      </c>
      <c r="D1213" s="15">
        <v>42369</v>
      </c>
      <c r="E1213" s="54" t="s">
        <v>1909</v>
      </c>
      <c r="F1213" s="13" t="s">
        <v>17</v>
      </c>
      <c r="G1213" s="13" t="s">
        <v>29</v>
      </c>
      <c r="H1213" s="13" t="s">
        <v>293</v>
      </c>
      <c r="I1213" s="65" t="s">
        <v>1623</v>
      </c>
      <c r="J1213" s="13" t="s">
        <v>1615</v>
      </c>
      <c r="K1213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1213" s="13">
        <v>13</v>
      </c>
      <c r="M1213" s="6" t="str">
        <f>IF(zgłoszenia[[#This Row],[ID]]&gt;0,IF(zgłoszenia[[#This Row],[AB Nr
z eDOK]]&gt;0,CONCATENATE("BOŚ.6743.",zgłoszenia[[#This Row],[BOŚ Nr
z eDOK]],".",D$1+1,".",zgłoszenia[[#This Row],[ID]]),"brak rejestreacji eDOK"),"")</f>
        <v>BOŚ.6743.13.2016.AŁ</v>
      </c>
      <c r="N1213" s="12">
        <v>42383</v>
      </c>
      <c r="O1213" s="13" t="s">
        <v>31</v>
      </c>
      <c r="P1213" s="23"/>
      <c r="Q1213" s="58"/>
    </row>
    <row r="1214" spans="1:17" ht="30" x14ac:dyDescent="0.25">
      <c r="A1214" s="79">
        <f>IF(zgłoszenia[[#This Row],[ID]]&gt;0,A1213+1,"--")</f>
        <v>1211</v>
      </c>
      <c r="B1214" s="16" t="s">
        <v>40</v>
      </c>
      <c r="C1214" s="80">
        <v>23897</v>
      </c>
      <c r="D1214" s="15">
        <v>42369</v>
      </c>
      <c r="E1214" s="54" t="s">
        <v>1908</v>
      </c>
      <c r="F1214" s="13" t="s">
        <v>17</v>
      </c>
      <c r="G1214" s="13" t="s">
        <v>29</v>
      </c>
      <c r="H1214" s="13" t="s">
        <v>293</v>
      </c>
      <c r="I1214" s="65" t="s">
        <v>1623</v>
      </c>
      <c r="J1214" s="13" t="s">
        <v>1615</v>
      </c>
      <c r="K1214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1214" s="13">
        <v>14</v>
      </c>
      <c r="M1214" s="6" t="str">
        <f>IF(zgłoszenia[[#This Row],[ID]]&gt;0,IF(zgłoszenia[[#This Row],[AB Nr
z eDOK]]&gt;0,CONCATENATE("BOŚ.6743.",zgłoszenia[[#This Row],[BOŚ Nr
z eDOK]],".",D$1+1,".",zgłoszenia[[#This Row],[ID]]),"brak rejestreacji eDOK"),"")</f>
        <v>BOŚ.6743.14.2016.AŁ</v>
      </c>
      <c r="N1214" s="12">
        <v>42383</v>
      </c>
      <c r="O1214" s="13" t="s">
        <v>31</v>
      </c>
      <c r="P1214" s="23"/>
      <c r="Q1214" s="58"/>
    </row>
    <row r="1215" spans="1:17" ht="45" x14ac:dyDescent="0.25">
      <c r="A1215" s="79">
        <f>IF(zgłoszenia[[#This Row],[ID]]&gt;0,A1214+1,"--")</f>
        <v>1212</v>
      </c>
      <c r="B1215" s="16" t="s">
        <v>40</v>
      </c>
      <c r="C1215" s="80">
        <v>23892</v>
      </c>
      <c r="D1215" s="15">
        <v>42369</v>
      </c>
      <c r="E1215" s="54" t="s">
        <v>1910</v>
      </c>
      <c r="F1215" s="13" t="s">
        <v>17</v>
      </c>
      <c r="G1215" s="13" t="s">
        <v>29</v>
      </c>
      <c r="H1215" s="13" t="s">
        <v>83</v>
      </c>
      <c r="I1215" s="65" t="s">
        <v>1911</v>
      </c>
      <c r="J1215" s="13" t="s">
        <v>1615</v>
      </c>
      <c r="K1215" s="6" t="str">
        <f>IF(zgłoszenia[[#This Row],[ID]]&gt;0,IF(zgłoszenia[[#This Row],[AB Nr
z eDOK]]&gt;0,CONCATENATE("AB.6743.",zgłoszenia[[#This Row],[AB Nr
z eDOK]],".",D$1,".",zgłoszenia[[#This Row],[ID]]),"brak rejestreacji eDOK"),"")</f>
        <v>AB.6743./.2015.AŁ</v>
      </c>
      <c r="L1215" s="13">
        <v>12</v>
      </c>
      <c r="M1215" s="6" t="str">
        <f>IF(zgłoszenia[[#This Row],[ID]]&gt;0,IF(zgłoszenia[[#This Row],[AB Nr
z eDOK]]&gt;0,CONCATENATE("BOŚ.6743.",zgłoszenia[[#This Row],[BOŚ Nr
z eDOK]],".",D$1+1,".",zgłoszenia[[#This Row],[ID]]),"brak rejestreacji eDOK"),"")</f>
        <v>BOŚ.6743.12.2016.AŁ</v>
      </c>
      <c r="N1215" s="12">
        <v>42395</v>
      </c>
      <c r="O1215" s="13" t="s">
        <v>19</v>
      </c>
      <c r="P1215" s="23"/>
      <c r="Q1215" s="58"/>
    </row>
    <row r="1216" spans="1:17" ht="45" x14ac:dyDescent="0.25">
      <c r="A1216" s="79">
        <f>IF(zgłoszenia[[#This Row],[ID]]&gt;0,A1215+1,"--")</f>
        <v>1213</v>
      </c>
      <c r="B1216" s="16" t="s">
        <v>47</v>
      </c>
      <c r="C1216" s="80">
        <v>23905</v>
      </c>
      <c r="D1216" s="15">
        <v>42369</v>
      </c>
      <c r="E1216" s="54" t="s">
        <v>1900</v>
      </c>
      <c r="F1216" s="13" t="s">
        <v>17</v>
      </c>
      <c r="G1216" s="13" t="s">
        <v>21</v>
      </c>
      <c r="H1216" s="13" t="s">
        <v>1131</v>
      </c>
      <c r="I1216" s="65" t="s">
        <v>1901</v>
      </c>
      <c r="J1216" s="13" t="s">
        <v>1703</v>
      </c>
      <c r="K1216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AB.6743...2015.ŁD</v>
      </c>
      <c r="L1216" s="13">
        <v>16</v>
      </c>
      <c r="M1216" s="6" t="str">
        <f>IF(zgłoszenia[[#This Row],[ID]]&gt;0,IF(zgłoszenia[[#This Row],[AB Nr
z eDOK]]&gt;0,CONCATENATE("BOŚ.6743.",zgłoszenia[[#This Row],[BOŚ Nr
z eDOK]],".",D$1+1,".",zgłoszenia[[#This Row],[ID]]),"brak rejestreacji eDOK"),"")</f>
        <v>BOŚ.6743.16.2016.ŁD</v>
      </c>
      <c r="N1216" s="12">
        <v>42391</v>
      </c>
      <c r="O1216" s="13" t="s">
        <v>19</v>
      </c>
      <c r="P1216" s="23"/>
      <c r="Q1216" s="58"/>
    </row>
    <row r="1217" spans="1:17" ht="45" x14ac:dyDescent="0.25">
      <c r="A1217" s="79">
        <f>IF(zgłoszenia[[#This Row],[ID]]&gt;0,A1216+1,"--")</f>
        <v>1214</v>
      </c>
      <c r="B1217" s="16" t="s">
        <v>1602</v>
      </c>
      <c r="C1217" s="80">
        <v>23901</v>
      </c>
      <c r="D1217" s="15">
        <v>42369</v>
      </c>
      <c r="E1217" s="54" t="s">
        <v>1959</v>
      </c>
      <c r="F1217" s="13" t="s">
        <v>17</v>
      </c>
      <c r="G1217" s="13" t="s">
        <v>29</v>
      </c>
      <c r="H1217" s="13" t="s">
        <v>83</v>
      </c>
      <c r="I1217" s="65" t="s">
        <v>1960</v>
      </c>
      <c r="J1217" s="13" t="s">
        <v>1703</v>
      </c>
      <c r="K1217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AB.6743...2015.AP</v>
      </c>
      <c r="L1217" s="13">
        <v>15</v>
      </c>
      <c r="M1217" s="6" t="str">
        <f>IF(zgłoszenia[[#This Row],[ID]]&gt;0,IF(zgłoszenia[[#This Row],[AB Nr
z eDOK]]&gt;0,CONCATENATE("BOŚ.6743.",zgłoszenia[[#This Row],[BOŚ Nr
z eDOK]],".",D$1+1,".",zgłoszenia[[#This Row],[ID]]),"brak rejestreacji eDOK"),"")</f>
        <v>BOŚ.6743.15.2016.AP</v>
      </c>
      <c r="N1217" s="12">
        <v>42398</v>
      </c>
      <c r="O1217" s="13" t="s">
        <v>19</v>
      </c>
      <c r="P1217" s="23"/>
      <c r="Q1217" s="58"/>
    </row>
    <row r="1218" spans="1:17" ht="45" x14ac:dyDescent="0.25">
      <c r="A1218" s="79">
        <f>IF(zgłoszenia[[#This Row],[ID]]&gt;0,A1217+1,"--")</f>
        <v>1215</v>
      </c>
      <c r="B1218" s="16" t="s">
        <v>47</v>
      </c>
      <c r="C1218" s="80">
        <v>23910</v>
      </c>
      <c r="D1218" s="15">
        <v>42369</v>
      </c>
      <c r="E1218" s="54" t="s">
        <v>1012</v>
      </c>
      <c r="F1218" s="13" t="s">
        <v>17</v>
      </c>
      <c r="G1218" s="13" t="s">
        <v>29</v>
      </c>
      <c r="H1218" s="13" t="s">
        <v>293</v>
      </c>
      <c r="I1218" s="65" t="s">
        <v>1899</v>
      </c>
      <c r="J1218" s="13" t="s">
        <v>1703</v>
      </c>
      <c r="K1218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AB.6743...2015.ŁD</v>
      </c>
      <c r="L1218" s="13">
        <v>17</v>
      </c>
      <c r="M1218" s="6" t="str">
        <f>IF(zgłoszenia[[#This Row],[ID]]&gt;0,IF(zgłoszenia[[#This Row],[AB Nr
z eDOK]]&gt;0,CONCATENATE("BOŚ.6743.",zgłoszenia[[#This Row],[BOŚ Nr
z eDOK]],".",D$1+1,".",zgłoszenia[[#This Row],[ID]]),"brak rejestreacji eDOK"),"")</f>
        <v>BOŚ.6743.17.2016.ŁD</v>
      </c>
      <c r="N1218" s="12">
        <v>42398</v>
      </c>
      <c r="O1218" s="13" t="s">
        <v>19</v>
      </c>
      <c r="P1218" s="23"/>
      <c r="Q1218" s="58"/>
    </row>
    <row r="1219" spans="1:17" ht="45" x14ac:dyDescent="0.25">
      <c r="A1219" s="79">
        <f>IF(zgłoszenia[[#This Row],[ID]]&gt;0,A1218+1,"--")</f>
        <v>1216</v>
      </c>
      <c r="B1219" s="16" t="s">
        <v>46</v>
      </c>
      <c r="C1219" s="80">
        <v>23903</v>
      </c>
      <c r="D1219" s="15">
        <v>42369</v>
      </c>
      <c r="E1219" s="54" t="s">
        <v>1227</v>
      </c>
      <c r="F1219" s="13" t="s">
        <v>17</v>
      </c>
      <c r="G1219" s="13" t="s">
        <v>18</v>
      </c>
      <c r="H1219" s="13" t="s">
        <v>1111</v>
      </c>
      <c r="I1219" s="65" t="s">
        <v>1898</v>
      </c>
      <c r="J1219" s="13" t="s">
        <v>1703</v>
      </c>
      <c r="K1219" s="6" t="str">
        <f>IF(zgłoszenia[[#This Row],[ID]]&gt;0,IF(zgłoszenia[[#This Row],[AB Nr
z eDOK]]&gt;0,CONCATENATE("AB.6743.",zgłoszenia[[#This Row],[AB Nr
z eDOK]],".",D$1,".",zgłoszenia[[#This Row],[ID]]),"brak rejestreacji eDOK"),"")</f>
        <v>AB.6743...2015.MS</v>
      </c>
      <c r="L1219" s="13">
        <v>8</v>
      </c>
      <c r="M1219" s="6" t="str">
        <f>IF(zgłoszenia[[#This Row],[ID]]&gt;0,IF(zgłoszenia[[#This Row],[AB Nr
z eDOK]]&gt;0,CONCATENATE("BOŚ.6743.",zgłoszenia[[#This Row],[BOŚ Nr
z eDOK]],".",D$1+1,".",zgłoszenia[[#This Row],[ID]]),"brak rejestreacji eDOK"),"")</f>
        <v>BOŚ.6743.8.2016.MS</v>
      </c>
      <c r="N1219" s="12">
        <v>42395</v>
      </c>
      <c r="O1219" s="13" t="s">
        <v>31</v>
      </c>
      <c r="P1219" s="23"/>
      <c r="Q1219" s="58"/>
    </row>
  </sheetData>
  <dataConsolidate/>
  <conditionalFormatting sqref="A359:A362 K408:O408 A4:D358 N409:N439 D719 A719:B719 O409:O802 O804:O899 L4:L407 O901:O1219 E1198:G1198 K1198:M1198 E1199:M1219 N441:N1219 A720:D1219 A408:D718 E409:M1019 E1021:M1197 E1020:N1020 E4:O362 A363:O407">
    <cfRule type="cellIs" dxfId="45" priority="27" operator="equal">
      <formula>0</formula>
    </cfRule>
  </conditionalFormatting>
  <conditionalFormatting sqref="K4:M1219">
    <cfRule type="containsText" dxfId="44" priority="15" operator="containsText" text="eDOK">
      <formula>NOT(ISERROR(SEARCH("eDOK",K4)))</formula>
    </cfRule>
  </conditionalFormatting>
  <conditionalFormatting sqref="B359:D359">
    <cfRule type="cellIs" dxfId="43" priority="13" operator="equal">
      <formula>0</formula>
    </cfRule>
  </conditionalFormatting>
  <conditionalFormatting sqref="C359">
    <cfRule type="duplicateValues" dxfId="42" priority="14"/>
  </conditionalFormatting>
  <conditionalFormatting sqref="B360:D362">
    <cfRule type="cellIs" dxfId="41" priority="10" operator="equal">
      <formula>0</formula>
    </cfRule>
  </conditionalFormatting>
  <conditionalFormatting sqref="C360:C362">
    <cfRule type="duplicateValues" dxfId="40" priority="11"/>
  </conditionalFormatting>
  <conditionalFormatting sqref="F408">
    <cfRule type="cellIs" dxfId="39" priority="8" operator="equal">
      <formula>0</formula>
    </cfRule>
  </conditionalFormatting>
  <conditionalFormatting sqref="E832:F843">
    <cfRule type="cellIs" dxfId="38" priority="4" operator="equal">
      <formula>0</formula>
    </cfRule>
  </conditionalFormatting>
  <conditionalFormatting sqref="H832:J843">
    <cfRule type="cellIs" dxfId="37" priority="3" operator="equal">
      <formula>0</formula>
    </cfRule>
  </conditionalFormatting>
  <conditionalFormatting sqref="J832:J843">
    <cfRule type="duplicateValues" dxfId="36" priority="2"/>
  </conditionalFormatting>
  <conditionalFormatting sqref="P4:P1219">
    <cfRule type="expression" dxfId="35" priority="140">
      <formula>IF(B4&gt;0,AND(F4="tymczasowy obiekt - art. 29 ust. 1, pkt 12"),"")</formula>
    </cfRule>
  </conditionalFormatting>
  <conditionalFormatting sqref="B4:B718 B720:B1219">
    <cfRule type="expression" dxfId="34" priority="141">
      <formula>IF(B4&gt;0,AND(N4=0,(TODAY()-D4)&gt;30),"")</formula>
    </cfRule>
  </conditionalFormatting>
  <conditionalFormatting sqref="C4:C358 C363:C718 B719:B723 C720:C1219">
    <cfRule type="duplicateValues" dxfId="33" priority="142"/>
  </conditionalFormatting>
  <conditionalFormatting sqref="J4:J407 J1199:J1219 J409:J1197">
    <cfRule type="duplicateValues" dxfId="32" priority="146"/>
  </conditionalFormatting>
  <conditionalFormatting sqref="L4:L407 L409:L1219">
    <cfRule type="duplicateValues" dxfId="31" priority="149"/>
  </conditionalFormatting>
  <dataValidations count="8">
    <dataValidation type="date" allowBlank="1" showInputMessage="1" showErrorMessage="1" errorTitle="Nieprawidłowy format daty" error="Należy wpisac prawidłowo format daty np.: 2015-01-15 " sqref="Q5:Q101">
      <formula1>42005</formula1>
      <formula2>42369</formula2>
    </dataValidation>
    <dataValidation type="date" allowBlank="1" showInputMessage="1" showErrorMessage="1" errorTitle="Nieprawidłowy format daty" error="Należy wpisać prawidłowo format daty np.: 2015-01-15" sqref="Q4">
      <formula1>42005</formula1>
      <formula2>42369</formula2>
    </dataValidation>
    <dataValidation type="list" allowBlank="1" showInputMessage="1" showErrorMessage="1" sqref="O4:O802 O804:O899 O901:O1219">
      <formula1>L_sposób_zak</formula1>
    </dataValidation>
    <dataValidation type="list" allowBlank="1" showInputMessage="1" showErrorMessage="1" sqref="G4:G407 G409:G1219">
      <formula1>L_gminy</formula1>
    </dataValidation>
    <dataValidation type="list" allowBlank="1" showInputMessage="1" showErrorMessage="1" sqref="F4:F407 F409:F1219">
      <formula1>L_rodzaj_zgł</formula1>
    </dataValidation>
    <dataValidation type="date" allowBlank="1" showErrorMessage="1" error="Wpisano nieprawidłowy format daty  " promptTitle="uwaga na format daty " prompt="rrrr-mm-dd" sqref="P4:P1219">
      <formula1>42005</formula1>
      <formula2>42369</formula2>
    </dataValidation>
    <dataValidation type="date" allowBlank="1" showInputMessage="1" showErrorMessage="1" errorTitle="Nieprawidłowy format daty" error="Należy wpisać prawidłowo format daty np.: 2015-01-15 " sqref="D4:D1219">
      <formula1>42005</formula1>
      <formula2>42369</formula2>
    </dataValidation>
    <dataValidation type="textLength" operator="equal" allowBlank="1" showInputMessage="1" showErrorMessage="1" sqref="B4:B718 B720:B1219">
      <formula1>2</formula1>
    </dataValidation>
  </dataValidations>
  <printOptions horizontalCentered="1"/>
  <pageMargins left="0.23622047244094491" right="0.23622047244094491" top="0.74803149606299213" bottom="0.39370078740157483" header="0.31496062992125984" footer="0.31496062992125984"/>
  <pageSetup paperSize="9" scale="47" fitToHeight="0" orientation="landscape" blackAndWhite="1" r:id="rId1"/>
  <headerFooter>
    <oddHeader>&amp;LREJESTR ZGŁOSZEŃ 2015</oddHeader>
    <oddFooter>&amp;Ldata wydruku: &amp;D&amp;C&amp;F&amp;R&amp;P</oddFooter>
  </headerFooter>
  <ignoredErrors>
    <ignoredError sqref="I64 I61 I44:I45" twoDigitTextYear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I26"/>
  <sheetViews>
    <sheetView showGridLines="0" zoomScaleNormal="100" workbookViewId="0">
      <selection activeCell="B3" sqref="B3"/>
    </sheetView>
  </sheetViews>
  <sheetFormatPr defaultRowHeight="15" x14ac:dyDescent="0.25"/>
  <cols>
    <col min="2" max="2" width="19.5703125" customWidth="1"/>
    <col min="3" max="5" width="15.28515625" customWidth="1"/>
    <col min="9" max="9" width="15.85546875" bestFit="1" customWidth="1"/>
  </cols>
  <sheetData>
    <row r="2" spans="2:9" s="40" customFormat="1" ht="34.5" customHeight="1" x14ac:dyDescent="0.25">
      <c r="B2" s="105" t="s">
        <v>43</v>
      </c>
      <c r="C2" s="105"/>
      <c r="D2" s="105"/>
      <c r="E2" s="105"/>
      <c r="G2" s="44" t="s">
        <v>50</v>
      </c>
      <c r="H2" s="44"/>
      <c r="I2" s="45">
        <f ca="1">TODAY()</f>
        <v>43683</v>
      </c>
    </row>
    <row r="3" spans="2:9" s="37" customFormat="1" ht="34.5" customHeight="1" x14ac:dyDescent="0.25">
      <c r="B3" s="34" t="s">
        <v>2</v>
      </c>
      <c r="C3" s="34" t="s">
        <v>49</v>
      </c>
      <c r="D3" s="34" t="s">
        <v>42</v>
      </c>
      <c r="E3" s="34" t="s">
        <v>44</v>
      </c>
    </row>
    <row r="4" spans="2:9" s="37" customFormat="1" ht="23.25" customHeight="1" x14ac:dyDescent="0.25">
      <c r="B4" s="41" t="s">
        <v>12</v>
      </c>
      <c r="C4" s="36" t="e">
        <f>COUNTIFS(#REF!,$C$3,zgłoszenia[ID],$B4)</f>
        <v>#REF!</v>
      </c>
      <c r="D4" s="36" t="e">
        <f>COUNTIFS(#REF!,$D$3,zgłoszenia[ID],$B4)</f>
        <v>#REF!</v>
      </c>
      <c r="E4" s="35" t="e">
        <f>SUM(C4:D4)</f>
        <v>#REF!</v>
      </c>
    </row>
    <row r="5" spans="2:9" s="37" customFormat="1" ht="23.25" customHeight="1" x14ac:dyDescent="0.25">
      <c r="B5" s="41" t="s">
        <v>45</v>
      </c>
      <c r="C5" s="36" t="e">
        <f>COUNTIFS(#REF!,$C$3,zgłoszenia[ID],$B5)</f>
        <v>#REF!</v>
      </c>
      <c r="D5" s="36" t="e">
        <f>COUNTIFS(#REF!,$D$3,zgłoszenia[ID],$B5)</f>
        <v>#REF!</v>
      </c>
      <c r="E5" s="35" t="e">
        <f t="shared" ref="E5:E12" si="0">SUM(C5:D5)</f>
        <v>#REF!</v>
      </c>
    </row>
    <row r="6" spans="2:9" s="37" customFormat="1" ht="23.25" customHeight="1" x14ac:dyDescent="0.25">
      <c r="B6" s="41" t="s">
        <v>46</v>
      </c>
      <c r="C6" s="36" t="e">
        <f>COUNTIFS(#REF!,$C$3,zgłoszenia[ID],$B6)</f>
        <v>#REF!</v>
      </c>
      <c r="D6" s="36" t="e">
        <f>COUNTIFS(#REF!,$D$3,zgłoszenia[ID],$B6)</f>
        <v>#REF!</v>
      </c>
      <c r="E6" s="35" t="e">
        <f t="shared" si="0"/>
        <v>#REF!</v>
      </c>
    </row>
    <row r="7" spans="2:9" s="37" customFormat="1" ht="23.25" customHeight="1" x14ac:dyDescent="0.25">
      <c r="B7" s="41" t="s">
        <v>40</v>
      </c>
      <c r="C7" s="36" t="e">
        <f>COUNTIFS(#REF!,$C$3,zgłoszenia[ID],$B7)</f>
        <v>#REF!</v>
      </c>
      <c r="D7" s="36" t="e">
        <f>COUNTIFS(#REF!,$D$3,zgłoszenia[ID],$B7)</f>
        <v>#REF!</v>
      </c>
      <c r="E7" s="35" t="e">
        <f t="shared" si="0"/>
        <v>#REF!</v>
      </c>
    </row>
    <row r="8" spans="2:9" s="37" customFormat="1" ht="23.25" customHeight="1" x14ac:dyDescent="0.25">
      <c r="B8" s="41" t="s">
        <v>37</v>
      </c>
      <c r="C8" s="36" t="e">
        <f>COUNTIFS(#REF!,$C$3,zgłoszenia[ID],$B8)</f>
        <v>#REF!</v>
      </c>
      <c r="D8" s="36" t="e">
        <f>COUNTIFS(#REF!,$D$3,zgłoszenia[ID],$B8)</f>
        <v>#REF!</v>
      </c>
      <c r="E8" s="35" t="e">
        <f t="shared" si="0"/>
        <v>#REF!</v>
      </c>
    </row>
    <row r="9" spans="2:9" s="37" customFormat="1" ht="23.25" customHeight="1" x14ac:dyDescent="0.25">
      <c r="B9" s="41" t="s">
        <v>13</v>
      </c>
      <c r="C9" s="36" t="e">
        <f>COUNTIFS(#REF!,$C$3,zgłoszenia[ID],$B9)</f>
        <v>#REF!</v>
      </c>
      <c r="D9" s="36" t="e">
        <f>COUNTIFS(#REF!,$D$3,zgłoszenia[ID],$B9)</f>
        <v>#REF!</v>
      </c>
      <c r="E9" s="35" t="e">
        <f t="shared" si="0"/>
        <v>#REF!</v>
      </c>
    </row>
    <row r="10" spans="2:9" s="37" customFormat="1" ht="23.25" customHeight="1" x14ac:dyDescent="0.25">
      <c r="B10" s="41" t="s">
        <v>36</v>
      </c>
      <c r="C10" s="36" t="e">
        <f>COUNTIFS(#REF!,$C$3,zgłoszenia[ID],$B10)</f>
        <v>#REF!</v>
      </c>
      <c r="D10" s="36" t="e">
        <f>COUNTIFS(#REF!,$D$3,zgłoszenia[ID],$B10)</f>
        <v>#REF!</v>
      </c>
      <c r="E10" s="35" t="e">
        <f t="shared" si="0"/>
        <v>#REF!</v>
      </c>
    </row>
    <row r="11" spans="2:9" s="37" customFormat="1" ht="23.25" customHeight="1" x14ac:dyDescent="0.25">
      <c r="B11" s="42" t="s">
        <v>47</v>
      </c>
      <c r="C11" s="36" t="e">
        <f>COUNTIFS(#REF!,$C$3,zgłoszenia[ID],$B11)</f>
        <v>#REF!</v>
      </c>
      <c r="D11" s="36" t="e">
        <f>COUNTIFS(#REF!,$D$3,zgłoszenia[ID],$B11)</f>
        <v>#REF!</v>
      </c>
      <c r="E11" s="35" t="e">
        <f t="shared" si="0"/>
        <v>#REF!</v>
      </c>
    </row>
    <row r="12" spans="2:9" s="37" customFormat="1" ht="23.25" customHeight="1" x14ac:dyDescent="0.25">
      <c r="B12" s="42" t="s">
        <v>41</v>
      </c>
      <c r="C12" s="36" t="e">
        <f>COUNTIFS(#REF!,$C$3,zgłoszenia[ID],$B12)</f>
        <v>#REF!</v>
      </c>
      <c r="D12" s="36" t="e">
        <f>COUNTIFS(#REF!,$D$3,zgłoszenia[ID],$B12)</f>
        <v>#REF!</v>
      </c>
      <c r="E12" s="35" t="e">
        <f t="shared" si="0"/>
        <v>#REF!</v>
      </c>
    </row>
    <row r="13" spans="2:9" s="37" customFormat="1" ht="23.25" customHeight="1" x14ac:dyDescent="0.25">
      <c r="B13" s="42" t="s">
        <v>407</v>
      </c>
      <c r="C13" s="36" t="e">
        <f>COUNTIFS(#REF!,$C$3,zgłoszenia[ID],$B13)</f>
        <v>#REF!</v>
      </c>
      <c r="D13" s="36" t="e">
        <f>COUNTIFS(#REF!,$D$3,zgłoszenia[ID],$B13)</f>
        <v>#REF!</v>
      </c>
      <c r="E13" s="35" t="e">
        <f t="shared" ref="E13:E14" si="1">SUM(C13:D13)</f>
        <v>#REF!</v>
      </c>
    </row>
    <row r="14" spans="2:9" s="37" customFormat="1" ht="23.25" customHeight="1" thickBot="1" x14ac:dyDescent="0.3">
      <c r="B14" s="42" t="s">
        <v>1602</v>
      </c>
      <c r="C14" s="36" t="e">
        <f>COUNTIFS(#REF!,$C$3,zgłoszenia[ID],$B14)</f>
        <v>#REF!</v>
      </c>
      <c r="D14" s="36" t="e">
        <f>COUNTIFS(#REF!,$D$3,zgłoszenia[ID],$B14)</f>
        <v>#REF!</v>
      </c>
      <c r="E14" s="35" t="e">
        <f t="shared" si="1"/>
        <v>#REF!</v>
      </c>
    </row>
    <row r="15" spans="2:9" s="37" customFormat="1" ht="23.25" customHeight="1" thickBot="1" x14ac:dyDescent="0.3">
      <c r="B15" s="38" t="s">
        <v>48</v>
      </c>
      <c r="C15" s="39" t="e">
        <f>SUM(C4:C14)</f>
        <v>#REF!</v>
      </c>
      <c r="D15" s="39" t="e">
        <f>SUM(D4:D14)</f>
        <v>#REF!</v>
      </c>
      <c r="E15" s="39" t="e">
        <f>SUM(E4:E14)</f>
        <v>#REF!</v>
      </c>
    </row>
    <row r="18" spans="1:7" ht="30" customHeight="1" x14ac:dyDescent="0.25">
      <c r="A18" s="37"/>
      <c r="B18" s="106" t="s">
        <v>51</v>
      </c>
      <c r="C18" s="107"/>
      <c r="D18" s="107"/>
      <c r="E18" s="108"/>
    </row>
    <row r="19" spans="1:7" ht="31.5" x14ac:dyDescent="0.25">
      <c r="A19" s="37"/>
      <c r="B19" s="46" t="s">
        <v>52</v>
      </c>
      <c r="C19" s="34" t="s">
        <v>49</v>
      </c>
      <c r="D19" s="34" t="s">
        <v>42</v>
      </c>
      <c r="E19" s="34" t="s">
        <v>44</v>
      </c>
      <c r="G19" s="82"/>
    </row>
    <row r="20" spans="1:7" ht="33" customHeight="1" x14ac:dyDescent="0.25">
      <c r="B20" s="47" t="s">
        <v>17</v>
      </c>
      <c r="C20" s="36" t="e">
        <f>COUNTIFS(#REF!,$C$19,zgłoszenia[Rodzaj zgłoszenia],$B20)</f>
        <v>#REF!</v>
      </c>
      <c r="D20" s="36" t="e">
        <f>COUNTIFS(#REF!,$D$19,zgłoszenia[Rodzaj zgłoszenia],$B20)</f>
        <v>#REF!</v>
      </c>
      <c r="E20" s="35" t="e">
        <f>SUM(C20:D20)</f>
        <v>#REF!</v>
      </c>
      <c r="G20" s="43"/>
    </row>
    <row r="21" spans="1:7" ht="33" customHeight="1" x14ac:dyDescent="0.25">
      <c r="B21" s="47" t="s">
        <v>23</v>
      </c>
      <c r="C21" s="36" t="e">
        <f>COUNTIFS(#REF!,$C$19,zgłoszenia[Rodzaj zgłoszenia],$B21)</f>
        <v>#REF!</v>
      </c>
      <c r="D21" s="36" t="e">
        <f>COUNTIFS(#REF!,$D$19,zgłoszenia[Rodzaj zgłoszenia],$B21)</f>
        <v>#REF!</v>
      </c>
      <c r="E21" s="35" t="e">
        <f t="shared" ref="E21:E25" si="2">SUM(C21:D21)</f>
        <v>#REF!</v>
      </c>
    </row>
    <row r="22" spans="1:7" ht="33" customHeight="1" x14ac:dyDescent="0.25">
      <c r="B22" s="47" t="s">
        <v>20</v>
      </c>
      <c r="C22" s="36" t="e">
        <f>COUNTIFS(#REF!,$C$19,zgłoszenia[Rodzaj zgłoszenia],$B22)</f>
        <v>#REF!</v>
      </c>
      <c r="D22" s="36" t="e">
        <f>COUNTIFS(#REF!,$D$19,zgłoszenia[Rodzaj zgłoszenia],$B22)</f>
        <v>#REF!</v>
      </c>
      <c r="E22" s="35" t="e">
        <f t="shared" si="2"/>
        <v>#REF!</v>
      </c>
    </row>
    <row r="23" spans="1:7" ht="33" customHeight="1" x14ac:dyDescent="0.25">
      <c r="B23" s="47" t="s">
        <v>25</v>
      </c>
      <c r="C23" s="36" t="e">
        <f>COUNTIFS(#REF!,$C$19,zgłoszenia[Rodzaj zgłoszenia],$B23)</f>
        <v>#REF!</v>
      </c>
      <c r="D23" s="36" t="e">
        <f>COUNTIFS(#REF!,$D$19,zgłoszenia[Rodzaj zgłoszenia],$B23)</f>
        <v>#REF!</v>
      </c>
      <c r="E23" s="35" t="e">
        <f t="shared" si="2"/>
        <v>#REF!</v>
      </c>
    </row>
    <row r="24" spans="1:7" ht="33" customHeight="1" x14ac:dyDescent="0.25">
      <c r="B24" s="47" t="s">
        <v>28</v>
      </c>
      <c r="C24" s="36" t="e">
        <f>COUNTIFS(#REF!,$C$19,zgłoszenia[Rodzaj zgłoszenia],$B24)</f>
        <v>#REF!</v>
      </c>
      <c r="D24" s="36" t="e">
        <f>COUNTIFS(#REF!,$D$19,zgłoszenia[Rodzaj zgłoszenia],$B24)</f>
        <v>#REF!</v>
      </c>
      <c r="E24" s="35" t="e">
        <f t="shared" si="2"/>
        <v>#REF!</v>
      </c>
    </row>
    <row r="25" spans="1:7" ht="33" customHeight="1" thickBot="1" x14ac:dyDescent="0.3">
      <c r="A25" t="s">
        <v>425</v>
      </c>
      <c r="B25" s="60" t="s">
        <v>76</v>
      </c>
      <c r="C25" s="36" t="e">
        <f>COUNTIFS(#REF!,$C$19,zgłoszenia[Rodzaj zgłoszenia],"")</f>
        <v>#REF!</v>
      </c>
      <c r="D25" s="36" t="e">
        <f>COUNTIFS(#REF!,$D$19,zgłoszenia[Rodzaj zgłoszenia],$B25)</f>
        <v>#REF!</v>
      </c>
      <c r="E25" s="35" t="e">
        <f t="shared" si="2"/>
        <v>#REF!</v>
      </c>
    </row>
    <row r="26" spans="1:7" s="37" customFormat="1" ht="23.25" customHeight="1" thickBot="1" x14ac:dyDescent="0.3">
      <c r="B26" s="48" t="s">
        <v>48</v>
      </c>
      <c r="C26" s="49" t="e">
        <f>SUM(C20:C25)</f>
        <v>#REF!</v>
      </c>
      <c r="D26" s="49" t="e">
        <f>SUM(D20:D25)</f>
        <v>#REF!</v>
      </c>
      <c r="E26" s="49" t="e">
        <f t="shared" ref="E26" si="3">SUM(E20:E25)</f>
        <v>#REF!</v>
      </c>
    </row>
  </sheetData>
  <sheetProtection password="CF21" sheet="1" objects="1" scenarios="1"/>
  <mergeCells count="2">
    <mergeCell ref="B2:E2"/>
    <mergeCell ref="B18:E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blackAndWhite="1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2:D16"/>
  <sheetViews>
    <sheetView workbookViewId="0">
      <selection activeCell="B3" sqref="B3"/>
    </sheetView>
  </sheetViews>
  <sheetFormatPr defaultColWidth="9.140625" defaultRowHeight="15" x14ac:dyDescent="0.25"/>
  <cols>
    <col min="1" max="1" width="9.140625" style="25"/>
    <col min="2" max="2" width="15.5703125" style="25" customWidth="1"/>
    <col min="3" max="3" width="11.5703125" style="25" bestFit="1" customWidth="1"/>
    <col min="4" max="4" width="16.28515625" style="25" customWidth="1"/>
    <col min="5" max="16384" width="9.140625" style="25"/>
  </cols>
  <sheetData>
    <row r="2" spans="2:4" x14ac:dyDescent="0.25">
      <c r="B2" s="24" t="s">
        <v>35</v>
      </c>
      <c r="C2" s="24" t="s">
        <v>35</v>
      </c>
      <c r="D2" s="24" t="s">
        <v>35</v>
      </c>
    </row>
    <row r="3" spans="2:4" x14ac:dyDescent="0.25">
      <c r="B3" s="26" t="e">
        <f ca="1">OFFSET($B$7,0,0,COUNTA(rodzaj_zgł3[zgłoszenie dotyczy]),1)</f>
        <v>#VALUE!</v>
      </c>
      <c r="C3" s="26" t="e">
        <f ca="1">OFFSET($C$7,0,0,COUNTA(gminy6[gminy]),1)</f>
        <v>#VALUE!</v>
      </c>
      <c r="D3" s="26" t="e">
        <f ca="1">OFFSET($D$7,0,0,COUNTA(sposób_zak8[sposób zakończenia]),1)</f>
        <v>#VALUE!</v>
      </c>
    </row>
    <row r="4" spans="2:4" x14ac:dyDescent="0.25">
      <c r="B4" s="26"/>
      <c r="C4" s="26"/>
      <c r="D4" s="26"/>
    </row>
    <row r="5" spans="2:4" x14ac:dyDescent="0.25">
      <c r="B5" s="27"/>
      <c r="C5" s="27"/>
      <c r="D5" s="27"/>
    </row>
    <row r="6" spans="2:4" ht="31.5" x14ac:dyDescent="0.25">
      <c r="B6" s="28" t="s">
        <v>34</v>
      </c>
      <c r="C6" s="28" t="s">
        <v>15</v>
      </c>
      <c r="D6" s="28" t="s">
        <v>16</v>
      </c>
    </row>
    <row r="7" spans="2:4" ht="45" x14ac:dyDescent="0.25">
      <c r="B7" s="29" t="s">
        <v>17</v>
      </c>
      <c r="C7" s="29" t="s">
        <v>18</v>
      </c>
      <c r="D7" s="29" t="s">
        <v>19</v>
      </c>
    </row>
    <row r="8" spans="2:4" s="30" customFormat="1" ht="47.25" customHeight="1" x14ac:dyDescent="0.25">
      <c r="B8" s="29" t="s">
        <v>23</v>
      </c>
      <c r="C8" s="29" t="s">
        <v>21</v>
      </c>
      <c r="D8" s="29" t="s">
        <v>22</v>
      </c>
    </row>
    <row r="9" spans="2:4" s="30" customFormat="1" ht="47.25" customHeight="1" x14ac:dyDescent="0.25">
      <c r="B9" s="29" t="s">
        <v>20</v>
      </c>
      <c r="C9" s="29" t="s">
        <v>24</v>
      </c>
      <c r="D9" s="29" t="s">
        <v>31</v>
      </c>
    </row>
    <row r="10" spans="2:4" s="30" customFormat="1" ht="47.25" customHeight="1" x14ac:dyDescent="0.25">
      <c r="B10" s="29" t="s">
        <v>25</v>
      </c>
      <c r="C10" s="29" t="s">
        <v>26</v>
      </c>
      <c r="D10" s="29" t="s">
        <v>27</v>
      </c>
    </row>
    <row r="11" spans="2:4" s="30" customFormat="1" ht="47.25" customHeight="1" x14ac:dyDescent="0.25">
      <c r="B11" s="29" t="s">
        <v>28</v>
      </c>
      <c r="C11" s="29" t="s">
        <v>29</v>
      </c>
      <c r="D11" s="32" t="s">
        <v>262</v>
      </c>
    </row>
    <row r="12" spans="2:4" s="30" customFormat="1" ht="47.25" customHeight="1" x14ac:dyDescent="0.25">
      <c r="B12" s="29"/>
      <c r="C12" s="29" t="s">
        <v>30</v>
      </c>
      <c r="D12" s="29"/>
    </row>
    <row r="13" spans="2:4" s="30" customFormat="1" ht="47.25" customHeight="1" x14ac:dyDescent="0.25">
      <c r="B13" s="31"/>
      <c r="C13" s="29" t="s">
        <v>32</v>
      </c>
      <c r="D13" s="29"/>
    </row>
    <row r="14" spans="2:4" s="30" customFormat="1" ht="47.25" customHeight="1" x14ac:dyDescent="0.25">
      <c r="B14" s="31"/>
      <c r="C14" s="29" t="s">
        <v>33</v>
      </c>
    </row>
    <row r="15" spans="2:4" s="30" customFormat="1" ht="47.25" customHeight="1" x14ac:dyDescent="0.25">
      <c r="B15" s="32"/>
      <c r="C15" s="29"/>
    </row>
    <row r="16" spans="2:4" s="33" customFormat="1" x14ac:dyDescent="0.25"/>
  </sheetData>
  <sheetProtection password="CF21" sheet="1" objects="1" scenarios="1"/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wnioski zgłoszeń</vt:lpstr>
      <vt:lpstr>statystyka zgłoszeń</vt:lpstr>
      <vt:lpstr>dane</vt:lpstr>
      <vt:lpstr>'statystyka zgłoszeń'!Obszar_wydruku</vt:lpstr>
      <vt:lpstr>'wnioski zgłoszeń'!Tytuły_wydruku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Kowalski</dc:creator>
  <cp:lastModifiedBy>Wioleta Nędzi</cp:lastModifiedBy>
  <cp:lastPrinted>2016-05-04T16:52:36Z</cp:lastPrinted>
  <dcterms:created xsi:type="dcterms:W3CDTF">2015-01-10T13:29:04Z</dcterms:created>
  <dcterms:modified xsi:type="dcterms:W3CDTF">2019-08-06T12:54:42Z</dcterms:modified>
</cp:coreProperties>
</file>